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ec-app-03\PDF\DEPT_ESTADISTICA\SOCIALES\CALENDARIO DE DIFUSIÓN\2026\07-JULIO\MIGRACIÓN\"/>
    </mc:Choice>
  </mc:AlternateContent>
  <bookViews>
    <workbookView xWindow="0" yWindow="0" windowWidth="21600" windowHeight="9735"/>
  </bookViews>
  <sheets>
    <sheet name="NACIONALIDAD" sheetId="2" r:id="rId1"/>
  </sheets>
  <definedNames>
    <definedName name="_xlnm.Print_Titles" localSheetId="0">NACIONALIDAD!$1:$11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5" i="2" l="1"/>
  <c r="E42" i="2"/>
  <c r="E51" i="2" l="1"/>
  <c r="C92" i="2"/>
  <c r="G92" i="2"/>
  <c r="F92" i="2"/>
  <c r="D97" i="2"/>
  <c r="D96" i="2"/>
  <c r="D93" i="2"/>
  <c r="D30" i="2"/>
  <c r="D29" i="2"/>
  <c r="D98" i="2" l="1"/>
  <c r="D95" i="2"/>
  <c r="E95" i="2" s="1"/>
  <c r="D90" i="2"/>
  <c r="E90" i="2" s="1"/>
  <c r="D85" i="2"/>
  <c r="E85" i="2" s="1"/>
  <c r="D77" i="2"/>
  <c r="E77" i="2" s="1"/>
  <c r="G25" i="2"/>
  <c r="F25" i="2"/>
  <c r="C25" i="2"/>
  <c r="D26" i="2"/>
  <c r="E26" i="2" s="1"/>
  <c r="E98" i="2" l="1"/>
  <c r="D28" i="2"/>
  <c r="D102" i="2" l="1"/>
  <c r="E102" i="2" s="1"/>
  <c r="D79" i="2"/>
  <c r="E79" i="2" s="1"/>
  <c r="D80" i="2"/>
  <c r="E80" i="2" s="1"/>
  <c r="D81" i="2"/>
  <c r="D82" i="2"/>
  <c r="E82" i="2" s="1"/>
  <c r="D83" i="2"/>
  <c r="E83" i="2" s="1"/>
  <c r="D84" i="2"/>
  <c r="D86" i="2"/>
  <c r="E86" i="2" s="1"/>
  <c r="D87" i="2"/>
  <c r="D88" i="2"/>
  <c r="D89" i="2"/>
  <c r="D91" i="2"/>
  <c r="E91" i="2" s="1"/>
  <c r="D35" i="2"/>
  <c r="E35" i="2" s="1"/>
  <c r="D36" i="2"/>
  <c r="E36" i="2" s="1"/>
  <c r="D37" i="2"/>
  <c r="E37" i="2" s="1"/>
  <c r="D38" i="2"/>
  <c r="E38" i="2" s="1"/>
  <c r="D39" i="2"/>
  <c r="E39" i="2" s="1"/>
  <c r="D40" i="2"/>
  <c r="D41" i="2"/>
  <c r="E41" i="2" s="1"/>
  <c r="D42" i="2"/>
  <c r="D43" i="2"/>
  <c r="E43" i="2" s="1"/>
  <c r="D44" i="2"/>
  <c r="E44" i="2" s="1"/>
  <c r="D31" i="2"/>
  <c r="E31" i="2" s="1"/>
  <c r="D32" i="2"/>
  <c r="D19" i="2"/>
  <c r="E19" i="2" s="1"/>
  <c r="D20" i="2"/>
  <c r="E20" i="2" s="1"/>
  <c r="D21" i="2"/>
  <c r="E21" i="2" s="1"/>
  <c r="D22" i="2"/>
  <c r="E22" i="2" s="1"/>
  <c r="D23" i="2"/>
  <c r="E23" i="2" s="1"/>
  <c r="D24" i="2"/>
  <c r="E24" i="2" s="1"/>
  <c r="D15" i="2"/>
  <c r="D16" i="2"/>
  <c r="D14" i="2"/>
  <c r="D47" i="2"/>
  <c r="E47" i="2" s="1"/>
  <c r="D48" i="2"/>
  <c r="E48" i="2" s="1"/>
  <c r="D49" i="2"/>
  <c r="E49" i="2" s="1"/>
  <c r="D50" i="2"/>
  <c r="E50" i="2" s="1"/>
  <c r="D51" i="2"/>
  <c r="D52" i="2"/>
  <c r="E52" i="2" s="1"/>
  <c r="D53" i="2"/>
  <c r="E53" i="2" s="1"/>
  <c r="D54" i="2"/>
  <c r="D55" i="2"/>
  <c r="E55" i="2" s="1"/>
  <c r="D56" i="2"/>
  <c r="E56" i="2" s="1"/>
  <c r="D57" i="2"/>
  <c r="E57" i="2" s="1"/>
  <c r="D58" i="2"/>
  <c r="D59" i="2"/>
  <c r="E59" i="2" s="1"/>
  <c r="D60" i="2"/>
  <c r="E60" i="2" s="1"/>
  <c r="D61" i="2"/>
  <c r="E61" i="2" s="1"/>
  <c r="D62" i="2"/>
  <c r="D63" i="2"/>
  <c r="E63" i="2" s="1"/>
  <c r="D64" i="2"/>
  <c r="E64" i="2" s="1"/>
  <c r="D65" i="2"/>
  <c r="E65" i="2" s="1"/>
  <c r="D66" i="2"/>
  <c r="E66" i="2" s="1"/>
  <c r="D67" i="2"/>
  <c r="E67" i="2" s="1"/>
  <c r="D68" i="2"/>
  <c r="E68" i="2" s="1"/>
  <c r="D69" i="2"/>
  <c r="E69" i="2" s="1"/>
  <c r="D70" i="2"/>
  <c r="E70" i="2" s="1"/>
  <c r="D71" i="2"/>
  <c r="E71" i="2" s="1"/>
  <c r="D72" i="2"/>
  <c r="E72" i="2" s="1"/>
  <c r="D73" i="2"/>
  <c r="E73" i="2" s="1"/>
  <c r="D74" i="2"/>
  <c r="E74" i="2" s="1"/>
  <c r="D46" i="2"/>
  <c r="E46" i="2" s="1"/>
  <c r="C33" i="2"/>
  <c r="D45" i="2" l="1"/>
  <c r="G75" i="2" l="1"/>
  <c r="F75" i="2"/>
  <c r="D13" i="2" l="1"/>
  <c r="C75" i="2"/>
  <c r="C17" i="2" l="1"/>
  <c r="D94" i="2" l="1"/>
  <c r="E94" i="2" s="1"/>
  <c r="D27" i="2"/>
  <c r="G13" i="2"/>
  <c r="F13" i="2"/>
  <c r="D25" i="2" l="1"/>
  <c r="E25" i="2" s="1"/>
  <c r="D76" i="2"/>
  <c r="G45" i="2" l="1"/>
  <c r="F17" i="2" l="1"/>
  <c r="C45" i="2"/>
  <c r="F100" i="2" l="1"/>
  <c r="D34" i="2"/>
  <c r="E34" i="2" s="1"/>
  <c r="D33" i="2" l="1"/>
  <c r="E33" i="2" s="1"/>
  <c r="G100" i="2"/>
  <c r="C100" i="2" l="1"/>
  <c r="D99" i="2" l="1"/>
  <c r="E99" i="2" l="1"/>
  <c r="D92" i="2"/>
  <c r="E92" i="2"/>
  <c r="F45" i="2"/>
  <c r="D75" i="2" l="1"/>
  <c r="E75" i="2" s="1"/>
  <c r="D101" i="2" l="1"/>
  <c r="E101" i="2" s="1"/>
  <c r="G33" i="2"/>
  <c r="F33" i="2"/>
  <c r="D18" i="2"/>
  <c r="G17" i="2"/>
  <c r="D17" i="2" l="1"/>
  <c r="E17" i="2" s="1"/>
  <c r="D100" i="2"/>
  <c r="E100" i="2" s="1"/>
  <c r="F12" i="2"/>
  <c r="G12" i="2"/>
  <c r="D12" i="2" l="1"/>
  <c r="E15" i="2"/>
  <c r="E16" i="2"/>
  <c r="E14" i="2"/>
  <c r="C13" i="2"/>
  <c r="E13" i="2" s="1"/>
  <c r="C12" i="2" l="1"/>
  <c r="E12" i="2" s="1"/>
</calcChain>
</file>

<file path=xl/connections.xml><?xml version="1.0" encoding="utf-8"?>
<connections xmlns="http://schemas.openxmlformats.org/spreadsheetml/2006/main">
  <connection id="1" sourceFile="Z:\MIGRA\BASE DE DATOS\BASE DE DATOS 2026\PASO CANOAS\ENTRADA\ACCESS\01-PASO CANOAS ENERO 2026.accdb" keepAlive="1" name="01-PASO CANOAS ENERO 2026" type="5" refreshedVersion="5">
    <dbPr connection="Provider=Microsoft.ACE.OLEDB.12.0;User ID=Admin;Data Source=Z:\MIGRA\BASE DE DATOS\BASE DE DATOS 2026\PASO CANOAS\ENTRADA\ACCESS\01-PASO CANOAS ENERO 2026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NACIONALIDAD" commandType="3"/>
  </connection>
  <connection id="2" sourceFile="Z:\MIGRA\BASE DE DATOS\BASE DE DATOS 2026\PASO CANOAS\ENTRADA\ACCESS\01-PASO CANOAS ENERO 2026.accdb" keepAlive="1" name="01-PASO CANOAS ENERO 20261" type="5" refreshedVersion="5">
    <dbPr connection="Provider=Microsoft.ACE.OLEDB.12.0;User ID=Admin;Data Source=Z:\MIGRA\BASE DE DATOS\BASE DE DATOS 2026\PASO CANOAS\ENTRADA\ACCESS\01-PASO CANOAS ENERO 2026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NACIONALIDAD" commandType="3"/>
  </connection>
  <connection id="3" sourceFile="Z:\BASE DE DATOS\BASE DE DATOS 2026\PASO CANOAS\ENTRADA\ACCESS\01-PASO CANOAS ENERO 2026.accdb" keepAlive="1" name="01-PASO CANOAS ENERO 20262" type="5" refreshedVersion="5">
    <dbPr connection="Provider=Microsoft.ACE.OLEDB.12.0;User ID=Admin;Data Source=Z:\BASE DE DATOS\BASE DE DATOS 2026\PASO CANOAS\ENTRADA\ACCESS\01-PASO CANOAS ENERO 2026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NACIONALIDAD1" commandType="3"/>
  </connection>
  <connection id="4" sourceFile="Z:\MIGRA\BASE DE DATOS\BASE DE DATOS 2026\PASO CANOAS\ENTRADA\ACCESS\03-PASO CANOAS MARZO 2026.accdb" keepAlive="1" name="03-PASO CANOAS MARZO 2026" type="5" refreshedVersion="5">
    <dbPr connection="Provider=Microsoft.ACE.OLEDB.12.0;User ID=Admin;Data Source=Z:\MIGRA\BASE DE DATOS\BASE DE DATOS 2026\PASO CANOAS\ENTRADA\ACCESS\03-PASO CANOAS MARZO 2026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Nacionalidad" commandType="3"/>
  </connection>
  <connection id="5" sourceFile="\\inec_nas_01\Sociales\MIGRA\BASE DE DATOS\BASE DE DATOS 2026\PASO CANOAS\ENTRADA\ACCESS\04-PASO CANOAS ABRIL 2026.accdb" keepAlive="1" name="04-PASO CANOAS ABRIL 2026" type="5" refreshedVersion="5">
    <dbPr connection="Provider=Microsoft.ACE.OLEDB.12.0;User ID=Admin;Data Source=\\inec_nas_01\Sociales\MIGRA\BASE DE DATOS\BASE DE DATOS 2026\PASO CANOAS\ENTRADA\ACCESS\04-PASO CANOAS ABRIL 2026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NACIONALIDAD" commandType="3"/>
  </connection>
  <connection id="6" sourceFile="Z:\BASE DE DATOS\BASE DE DATOS 2026\PASO CANOAS\ENTRADA\ACCESS\05-PASO CANOAS MAYO 2026_Backup.accdb" keepAlive="1" name="05-PASO CANOAS MAYO 2026_Backup" type="5" refreshedVersion="5">
    <dbPr connection="Provider=Microsoft.ACE.OLEDB.12.0;User ID=Admin;Data Source=Z:\BASE DE DATOS\BASE DE DATOS 2026\PASO CANOAS\ENTRADA\ACCESS\05-PASO CANOAS MAYO 2026_Backup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Nacionalidad" commandType="3"/>
  </connection>
  <connection id="7" sourceFile="Z:\BASE DE DATOS\BASE DE DATOS 2026\PASO CANOAS\ENTRADA\ACCESS\05-PASO CANOAS MAYO 2026_Backup.accdb" keepAlive="1" name="05-PASO CANOAS MAYO 2026_Backup1" type="5" refreshedVersion="5">
    <dbPr connection="Provider=Microsoft.ACE.OLEDB.12.0;User ID=Admin;Data Source=Z:\BASE DE DATOS\BASE DE DATOS 2026\PASO CANOAS\ENTRADA\ACCESS\05-PASO CANOAS MAYO 2026_Backup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Nacionalidad" commandType="3"/>
  </connection>
  <connection id="8" sourceFile="Z:\MIGRA\BASE DE DATOS\BASE DE DATOS 2025\PASO CANOAS\ENTRADA\ACCESS\07-PASO CANOAS JULIO 2025.accdb" keepAlive="1" name="07-PASO CANOAS JULIO 2025" type="5" refreshedVersion="5">
    <dbPr connection="Provider=Microsoft.ACE.OLEDB.12.0;User ID=Admin;Data Source=Z:\MIGRA\BASE DE DATOS\BASE DE DATOS 2025\PASO CANOAS\ENTRADA\ACCESS\07-PASO CANOAS JULIO 2025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NACIONALIDAD" commandType="3"/>
  </connection>
  <connection id="9" sourceFile="Z:\BASE DE DATOS\BASE DE DATOS 2025\PASO CANOAS\ENTRADA\ACCESS\07-PASO CANOAS JULIO 2025 Maria.accdb" keepAlive="1" name="07-PASO CANOAS JULIO 2025 Maria" type="5" refreshedVersion="5">
    <dbPr connection="Provider=Microsoft.ACE.OLEDB.12.0;User ID=Admin;Data Source=Z:\BASE DE DATOS\BASE DE DATOS 2025\PASO CANOAS\ENTRADA\ACCESS\07-PASO CANOAS JULIO 2025 Maria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Consulta1" commandType="3"/>
  </connection>
  <connection id="10" sourceFile="Z:\BASE DE DATOS\BASE DE DATOS 2025\PASO CANOAS\ENTRADA\ACCESS\08-PASO CANOAS AGOSTO 2025.accdb" keepAlive="1" name="08-PASO CANOAS AGOSTO 2025" type="5" refreshedVersion="5">
    <dbPr connection="Provider=Microsoft.ACE.OLEDB.12.0;User ID=Admin;Data Source=Z:\BASE DE DATOS\BASE DE DATOS 2025\PASO CANOAS\ENTRADA\ACCESS\08-PASO CANOAS AGOSTO 2025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Nacionalidad Maria P C" commandType="3"/>
  </connection>
  <connection id="11" sourceFile="Z:\BASE DE DATOS\BASE DE DATOS 2025\PASO CANOAS\ENTRADA\ACCESS\11-PASO CANOAS NOVIEMBRE 2025.accdb" keepAlive="1" name="11-PASO CANOAS NOVIEMBRE 2025" type="5" refreshedVersion="5">
    <dbPr connection="Provider=Microsoft.ACE.OLEDB.12.0;User ID=Admin;Data Source=Z:\BASE DE DATOS\BASE DE DATOS 2025\PASO CANOAS\ENTRADA\ACCESS\11-PASO CANOAS NOVIEMBRE 2025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Consulta1" commandType="3"/>
  </connection>
  <connection id="12" sourceFile="Z:\MIGRA\BASE DE DATOS\BASE DE DATOS 2025\PASO CANOAS\ENTRADA\ACCESS\12-PASO CANOAS DICIEMBRE 2025.accdb" keepAlive="1" name="12-PASO CANOAS DICIEMBRE 2025" type="5" refreshedVersion="5">
    <dbPr connection="Provider=Microsoft.ACE.OLEDB.12.0;User ID=Admin;Data Source=Z:\MIGRA\BASE DE DATOS\BASE DE DATOS 2025\PASO CANOAS\ENTRADA\ACCESS\12-PASO CANOAS DICIEMBRE 2025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Nacionalidad" commandType="3"/>
  </connection>
</connections>
</file>

<file path=xl/sharedStrings.xml><?xml version="1.0" encoding="utf-8"?>
<sst xmlns="http://schemas.openxmlformats.org/spreadsheetml/2006/main" count="125" uniqueCount="108">
  <si>
    <t>República de Panamá</t>
  </si>
  <si>
    <t xml:space="preserve">CONTRALORÍA GENERAL DE LA REPÚBLICA </t>
  </si>
  <si>
    <t>Instituto Nacional de Estadística y Censo</t>
  </si>
  <si>
    <t xml:space="preserve">ENTRADA DE PASAJEROS POR  PASO CANOAS INTERNACIONAL, POR SEXO, </t>
  </si>
  <si>
    <t xml:space="preserve">País de nacionalidad </t>
  </si>
  <si>
    <t>Entrada de pasajeros</t>
  </si>
  <si>
    <t xml:space="preserve">Variación porcentual        </t>
  </si>
  <si>
    <t>Hombres</t>
  </si>
  <si>
    <t>Mujeres</t>
  </si>
  <si>
    <t>TOTAL</t>
  </si>
  <si>
    <t>América del Norte</t>
  </si>
  <si>
    <t>Canadá</t>
  </si>
  <si>
    <t>Estados Unidos de América</t>
  </si>
  <si>
    <t>México</t>
  </si>
  <si>
    <t>América Central</t>
  </si>
  <si>
    <t>Belice</t>
  </si>
  <si>
    <t>Costa Rica</t>
  </si>
  <si>
    <t>El Salvador</t>
  </si>
  <si>
    <t>Guatemala</t>
  </si>
  <si>
    <t>Honduras</t>
  </si>
  <si>
    <t>Nicaragua</t>
  </si>
  <si>
    <t>Panamá</t>
  </si>
  <si>
    <t>Antillas</t>
  </si>
  <si>
    <t>..</t>
  </si>
  <si>
    <t>Cuba</t>
  </si>
  <si>
    <t>República Dominicana</t>
  </si>
  <si>
    <t>Trinidad y Tobago</t>
  </si>
  <si>
    <t>América del Sur</t>
  </si>
  <si>
    <t>Argentina</t>
  </si>
  <si>
    <t>Bolivia</t>
  </si>
  <si>
    <t>Brasil</t>
  </si>
  <si>
    <t>Chile</t>
  </si>
  <si>
    <t>Colombia</t>
  </si>
  <si>
    <t>Ecuador</t>
  </si>
  <si>
    <t>Paraguay</t>
  </si>
  <si>
    <t>Perú</t>
  </si>
  <si>
    <t>Venezuela</t>
  </si>
  <si>
    <t>Europa</t>
  </si>
  <si>
    <t>Alemania</t>
  </si>
  <si>
    <t>Austria</t>
  </si>
  <si>
    <t>Bélgica</t>
  </si>
  <si>
    <t>España</t>
  </si>
  <si>
    <t>Francia</t>
  </si>
  <si>
    <t>Holanda</t>
  </si>
  <si>
    <t>Irlanda</t>
  </si>
  <si>
    <t>Italia</t>
  </si>
  <si>
    <t>Noruega</t>
  </si>
  <si>
    <t>Polonia</t>
  </si>
  <si>
    <t>Portugal</t>
  </si>
  <si>
    <t>Reino Unido</t>
  </si>
  <si>
    <t>República Checa</t>
  </si>
  <si>
    <t>Rumania</t>
  </si>
  <si>
    <t>Rusia</t>
  </si>
  <si>
    <t>Suecia</t>
  </si>
  <si>
    <t>Suiza</t>
  </si>
  <si>
    <t>Ucrania</t>
  </si>
  <si>
    <t>Asia</t>
  </si>
  <si>
    <t>China</t>
  </si>
  <si>
    <t>Corea del Sur</t>
  </si>
  <si>
    <t xml:space="preserve">Filipinas </t>
  </si>
  <si>
    <t>India</t>
  </si>
  <si>
    <t>Israel</t>
  </si>
  <si>
    <t>Japón</t>
  </si>
  <si>
    <t>Turquía</t>
  </si>
  <si>
    <t>África</t>
  </si>
  <si>
    <t>República de Sudáfrica</t>
  </si>
  <si>
    <t>Oceanía</t>
  </si>
  <si>
    <t>Australia</t>
  </si>
  <si>
    <t>Nueva Zelanda</t>
  </si>
  <si>
    <t>.. Dato no aplicable al grupo o categoría.</t>
  </si>
  <si>
    <t>- Cantidad nula o cero.</t>
  </si>
  <si>
    <t>(P) Cifras preliminares.</t>
  </si>
  <si>
    <t>Fuente: Servicio Nacional de Migración.</t>
  </si>
  <si>
    <t>Eslovaquia</t>
  </si>
  <si>
    <t>China -Taiwán (Formosa)</t>
  </si>
  <si>
    <t>Palestina</t>
  </si>
  <si>
    <t>Hungría</t>
  </si>
  <si>
    <t>Uruguay</t>
  </si>
  <si>
    <t>Dinamarca</t>
  </si>
  <si>
    <t>Eslovenia</t>
  </si>
  <si>
    <t>Finlandia</t>
  </si>
  <si>
    <t>Lituania</t>
  </si>
  <si>
    <t>Singapur</t>
  </si>
  <si>
    <t>Estonia</t>
  </si>
  <si>
    <t>Luxemburgo</t>
  </si>
  <si>
    <t>Granada</t>
  </si>
  <si>
    <t>Letonia</t>
  </si>
  <si>
    <t>Pakistán</t>
  </si>
  <si>
    <t>Tailandia</t>
  </si>
  <si>
    <t>Bulgaria</t>
  </si>
  <si>
    <t>Guyana</t>
  </si>
  <si>
    <t>Montenegro</t>
  </si>
  <si>
    <t>SEGÚN PAÍS DE NACIONALIDAD: MAYO 2025-26 (P)</t>
  </si>
  <si>
    <t>Mayo</t>
  </si>
  <si>
    <t>Bahamas</t>
  </si>
  <si>
    <t>-</t>
  </si>
  <si>
    <t>Arabia Saudita</t>
  </si>
  <si>
    <t>Líbano</t>
  </si>
  <si>
    <t>Vietnam</t>
  </si>
  <si>
    <t>Costa de Marfil</t>
  </si>
  <si>
    <t>Kenia</t>
  </si>
  <si>
    <t>Nigeria</t>
  </si>
  <si>
    <t>Haití</t>
  </si>
  <si>
    <t>Jamaica</t>
  </si>
  <si>
    <t>Ghana</t>
  </si>
  <si>
    <t>Marruecos</t>
  </si>
  <si>
    <t>Mauricio</t>
  </si>
  <si>
    <t>Asia: (Continuación)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</si>
</sst>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&quot;-&quot;;&quot;-&quot;"/>
    <numFmt numFmtId="165" formatCode="#,##0;&quot;-&quot;;&quot;-&quot;;"/>
    <numFmt numFmtId="166" formatCode="#,##0.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0243E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1" fillId="0" borderId="0" xfId="0" applyFont="1" applyFill="1" applyBorder="1" applyAlignment="1" applyProtection="1">
      <alignment horizontal="center"/>
    </xf>
    <xf numFmtId="3" fontId="1" fillId="0" borderId="0" xfId="0" applyNumberFormat="1" applyFont="1" applyBorder="1" applyAlignment="1" applyProtection="1"/>
    <xf numFmtId="3" fontId="1" fillId="0" borderId="0" xfId="0" applyNumberFormat="1" applyFont="1" applyBorder="1" applyAlignment="1" applyProtection="1">
      <alignment horizontal="center"/>
    </xf>
    <xf numFmtId="3" fontId="1" fillId="0" borderId="0" xfId="0" applyNumberFormat="1" applyFont="1" applyBorder="1" applyAlignment="1" applyProtection="1">
      <alignment horizontal="right"/>
    </xf>
    <xf numFmtId="0" fontId="1" fillId="0" borderId="0" xfId="0" applyFont="1" applyFill="1" applyBorder="1" applyProtection="1"/>
    <xf numFmtId="0" fontId="1" fillId="0" borderId="0" xfId="0" applyFont="1" applyBorder="1" applyProtection="1"/>
    <xf numFmtId="3" fontId="1" fillId="0" borderId="0" xfId="0" applyNumberFormat="1" applyFont="1" applyBorder="1" applyProtection="1"/>
    <xf numFmtId="0" fontId="2" fillId="0" borderId="0" xfId="0" applyFont="1" applyBorder="1"/>
    <xf numFmtId="0" fontId="2" fillId="0" borderId="2" xfId="0" applyFont="1" applyBorder="1"/>
    <xf numFmtId="0" fontId="2" fillId="0" borderId="3" xfId="0" applyFont="1" applyBorder="1"/>
    <xf numFmtId="0" fontId="5" fillId="0" borderId="2" xfId="0" applyFont="1" applyBorder="1"/>
    <xf numFmtId="0" fontId="5" fillId="0" borderId="0" xfId="0" applyFont="1"/>
    <xf numFmtId="0" fontId="2" fillId="0" borderId="0" xfId="0" applyFont="1" applyFill="1"/>
    <xf numFmtId="0" fontId="2" fillId="0" borderId="4" xfId="0" applyFont="1" applyBorder="1"/>
    <xf numFmtId="164" fontId="2" fillId="0" borderId="5" xfId="0" applyNumberFormat="1" applyFont="1" applyBorder="1"/>
    <xf numFmtId="164" fontId="2" fillId="0" borderId="4" xfId="0" applyNumberFormat="1" applyFont="1" applyBorder="1"/>
    <xf numFmtId="49" fontId="1" fillId="0" borderId="0" xfId="0" applyNumberFormat="1" applyFont="1" applyFill="1" applyAlignment="1" applyProtection="1">
      <alignment horizontal="left"/>
    </xf>
    <xf numFmtId="3" fontId="1" fillId="0" borderId="0" xfId="0" applyNumberFormat="1" applyFont="1" applyFill="1" applyAlignment="1" applyProtection="1">
      <alignment horizontal="left"/>
    </xf>
    <xf numFmtId="3" fontId="1" fillId="0" borderId="0" xfId="0" applyNumberFormat="1" applyFont="1" applyFill="1" applyProtection="1"/>
    <xf numFmtId="0" fontId="5" fillId="0" borderId="0" xfId="0" applyFont="1" applyFill="1"/>
    <xf numFmtId="164" fontId="5" fillId="0" borderId="5" xfId="0" applyNumberFormat="1" applyFont="1" applyBorder="1"/>
    <xf numFmtId="0" fontId="2" fillId="0" borderId="7" xfId="0" applyFont="1" applyBorder="1"/>
    <xf numFmtId="165" fontId="5" fillId="0" borderId="3" xfId="0" applyNumberFormat="1" applyFont="1" applyBorder="1"/>
    <xf numFmtId="165" fontId="5" fillId="0" borderId="3" xfId="0" applyNumberFormat="1" applyFont="1" applyBorder="1" applyAlignment="1">
      <alignment horizontal="right"/>
    </xf>
    <xf numFmtId="165" fontId="2" fillId="0" borderId="3" xfId="0" applyNumberFormat="1" applyFont="1" applyBorder="1"/>
    <xf numFmtId="165" fontId="2" fillId="0" borderId="3" xfId="0" applyNumberFormat="1" applyFont="1" applyBorder="1" applyAlignment="1">
      <alignment horizontal="right"/>
    </xf>
    <xf numFmtId="165" fontId="2" fillId="0" borderId="3" xfId="0" applyNumberFormat="1" applyFont="1" applyFill="1" applyBorder="1" applyAlignment="1">
      <alignment horizontal="right"/>
    </xf>
    <xf numFmtId="165" fontId="5" fillId="0" borderId="3" xfId="0" applyNumberFormat="1" applyFont="1" applyFill="1" applyBorder="1" applyAlignment="1">
      <alignment horizontal="right"/>
    </xf>
    <xf numFmtId="165" fontId="2" fillId="0" borderId="3" xfId="0" applyNumberFormat="1" applyFont="1" applyFill="1" applyBorder="1"/>
    <xf numFmtId="165" fontId="5" fillId="0" borderId="0" xfId="0" applyNumberFormat="1" applyFont="1"/>
    <xf numFmtId="165" fontId="5" fillId="0" borderId="0" xfId="0" applyNumberFormat="1" applyFont="1" applyBorder="1" applyAlignment="1">
      <alignment horizontal="right"/>
    </xf>
    <xf numFmtId="165" fontId="2" fillId="0" borderId="0" xfId="0" applyNumberFormat="1" applyFont="1" applyBorder="1" applyAlignment="1">
      <alignment horizontal="right"/>
    </xf>
    <xf numFmtId="165" fontId="5" fillId="0" borderId="0" xfId="0" applyNumberFormat="1" applyFont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/>
    <xf numFmtId="1" fontId="2" fillId="0" borderId="2" xfId="0" applyNumberFormat="1" applyFont="1" applyBorder="1"/>
    <xf numFmtId="165" fontId="5" fillId="0" borderId="8" xfId="0" applyNumberFormat="1" applyFont="1" applyFill="1" applyBorder="1" applyAlignment="1">
      <alignment horizontal="right"/>
    </xf>
    <xf numFmtId="165" fontId="5" fillId="0" borderId="8" xfId="0" applyNumberFormat="1" applyFont="1" applyBorder="1" applyAlignment="1">
      <alignment horizontal="right"/>
    </xf>
    <xf numFmtId="0" fontId="5" fillId="0" borderId="0" xfId="0" applyFont="1" applyBorder="1"/>
    <xf numFmtId="0" fontId="1" fillId="0" borderId="0" xfId="0" applyFont="1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center" vertical="center" wrapText="1"/>
    </xf>
    <xf numFmtId="3" fontId="4" fillId="2" borderId="1" xfId="0" applyNumberFormat="1" applyFont="1" applyFill="1" applyBorder="1" applyAlignment="1" applyProtection="1">
      <alignment horizontal="center" vertical="center" wrapText="1"/>
    </xf>
    <xf numFmtId="164" fontId="2" fillId="0" borderId="3" xfId="0" applyNumberFormat="1" applyFont="1" applyBorder="1"/>
    <xf numFmtId="164" fontId="2" fillId="0" borderId="3" xfId="0" applyNumberFormat="1" applyFont="1" applyBorder="1" applyAlignment="1">
      <alignment horizontal="right"/>
    </xf>
    <xf numFmtId="0" fontId="2" fillId="0" borderId="8" xfId="0" applyFont="1" applyFill="1" applyBorder="1"/>
    <xf numFmtId="165" fontId="2" fillId="0" borderId="8" xfId="0" applyNumberFormat="1" applyFont="1" applyFill="1" applyBorder="1" applyAlignment="1">
      <alignment horizontal="right"/>
    </xf>
    <xf numFmtId="166" fontId="2" fillId="0" borderId="2" xfId="0" applyNumberFormat="1" applyFont="1" applyBorder="1" applyAlignment="1">
      <alignment horizontal="right"/>
    </xf>
    <xf numFmtId="166" fontId="2" fillId="0" borderId="3" xfId="0" applyNumberFormat="1" applyFont="1" applyFill="1" applyBorder="1"/>
    <xf numFmtId="0" fontId="5" fillId="0" borderId="3" xfId="0" applyFont="1" applyFill="1" applyBorder="1"/>
    <xf numFmtId="166" fontId="1" fillId="0" borderId="0" xfId="0" applyNumberFormat="1" applyFont="1" applyBorder="1" applyAlignment="1" applyProtection="1">
      <alignment horizontal="right"/>
    </xf>
    <xf numFmtId="166" fontId="2" fillId="0" borderId="6" xfId="0" applyNumberFormat="1" applyFont="1" applyBorder="1" applyAlignment="1">
      <alignment horizontal="right"/>
    </xf>
    <xf numFmtId="166" fontId="2" fillId="0" borderId="0" xfId="0" applyNumberFormat="1" applyFont="1" applyAlignment="1">
      <alignment horizontal="right"/>
    </xf>
    <xf numFmtId="166" fontId="3" fillId="0" borderId="0" xfId="0" applyNumberFormat="1" applyFont="1" applyFill="1" applyProtection="1"/>
    <xf numFmtId="166" fontId="2" fillId="0" borderId="0" xfId="0" applyNumberFormat="1" applyFont="1"/>
    <xf numFmtId="3" fontId="5" fillId="0" borderId="0" xfId="0" applyNumberFormat="1" applyFont="1" applyBorder="1" applyAlignment="1">
      <alignment horizontal="center"/>
    </xf>
    <xf numFmtId="3" fontId="5" fillId="0" borderId="2" xfId="0" applyNumberFormat="1" applyFont="1" applyBorder="1" applyAlignment="1">
      <alignment horizontal="center"/>
    </xf>
    <xf numFmtId="0" fontId="1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center" vertical="center" wrapText="1"/>
    </xf>
    <xf numFmtId="3" fontId="4" fillId="2" borderId="1" xfId="0" applyNumberFormat="1" applyFont="1" applyFill="1" applyBorder="1" applyAlignment="1" applyProtection="1">
      <alignment horizontal="center" vertical="center" wrapText="1"/>
    </xf>
    <xf numFmtId="166" fontId="4" fillId="2" borderId="1" xfId="0" applyNumberFormat="1" applyFont="1" applyFill="1" applyBorder="1" applyAlignment="1" applyProtection="1">
      <alignment horizontal="center" vertical="center" wrapText="1"/>
    </xf>
    <xf numFmtId="1" fontId="4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8"/>
  <sheetViews>
    <sheetView tabSelected="1" zoomScaleNormal="100" workbookViewId="0">
      <selection sqref="A1:G1"/>
    </sheetView>
  </sheetViews>
  <sheetFormatPr baseColWidth="10" defaultRowHeight="12.75" x14ac:dyDescent="0.2"/>
  <cols>
    <col min="1" max="1" width="2.7109375" style="1" customWidth="1"/>
    <col min="2" max="2" width="28.7109375" style="1" customWidth="1"/>
    <col min="3" max="4" width="12.7109375" style="1" customWidth="1"/>
    <col min="5" max="5" width="12.7109375" style="53" customWidth="1"/>
    <col min="6" max="7" width="11.7109375" style="1" customWidth="1"/>
    <col min="8" max="8" width="11.42578125" style="1" customWidth="1"/>
    <col min="9" max="16384" width="11.42578125" style="1"/>
  </cols>
  <sheetData>
    <row r="1" spans="1:8" ht="15.75" customHeight="1" x14ac:dyDescent="0.2">
      <c r="A1" s="58" t="s">
        <v>0</v>
      </c>
      <c r="B1" s="58"/>
      <c r="C1" s="58"/>
      <c r="D1" s="58"/>
      <c r="E1" s="58"/>
      <c r="F1" s="58"/>
      <c r="G1" s="58"/>
    </row>
    <row r="2" spans="1:8" ht="15.75" customHeight="1" x14ac:dyDescent="0.2">
      <c r="A2" s="59" t="s">
        <v>1</v>
      </c>
      <c r="B2" s="59"/>
      <c r="C2" s="59"/>
      <c r="D2" s="59"/>
      <c r="E2" s="59"/>
      <c r="F2" s="59"/>
      <c r="G2" s="59"/>
    </row>
    <row r="3" spans="1:8" ht="15.75" customHeight="1" x14ac:dyDescent="0.2">
      <c r="A3" s="58" t="s">
        <v>2</v>
      </c>
      <c r="B3" s="58"/>
      <c r="C3" s="58"/>
      <c r="D3" s="58"/>
      <c r="E3" s="58"/>
      <c r="F3" s="58"/>
      <c r="G3" s="58"/>
    </row>
    <row r="4" spans="1:8" ht="15" customHeight="1" x14ac:dyDescent="0.2">
      <c r="A4" s="2"/>
      <c r="B4" s="41"/>
      <c r="C4" s="3"/>
      <c r="D4" s="4"/>
      <c r="E4" s="51"/>
      <c r="F4" s="5"/>
      <c r="G4" s="5"/>
    </row>
    <row r="5" spans="1:8" ht="15.95" customHeight="1" x14ac:dyDescent="0.2">
      <c r="A5" s="59" t="s">
        <v>3</v>
      </c>
      <c r="B5" s="59"/>
      <c r="C5" s="59"/>
      <c r="D5" s="59"/>
      <c r="E5" s="59"/>
      <c r="F5" s="59"/>
      <c r="G5" s="59"/>
    </row>
    <row r="6" spans="1:8" ht="15.95" customHeight="1" x14ac:dyDescent="0.2">
      <c r="A6" s="59" t="s">
        <v>92</v>
      </c>
      <c r="B6" s="59"/>
      <c r="C6" s="59"/>
      <c r="D6" s="59"/>
      <c r="E6" s="59"/>
      <c r="F6" s="59"/>
      <c r="G6" s="59"/>
    </row>
    <row r="7" spans="1:8" ht="12.95" customHeight="1" x14ac:dyDescent="0.2">
      <c r="A7" s="6"/>
      <c r="B7" s="7"/>
      <c r="C7" s="3"/>
      <c r="D7" s="8"/>
      <c r="E7" s="51"/>
      <c r="F7" s="5"/>
      <c r="G7" s="5"/>
    </row>
    <row r="8" spans="1:8" ht="21.95" customHeight="1" x14ac:dyDescent="0.2">
      <c r="A8" s="60" t="s">
        <v>4</v>
      </c>
      <c r="B8" s="60"/>
      <c r="C8" s="61" t="s">
        <v>5</v>
      </c>
      <c r="D8" s="61"/>
      <c r="E8" s="61"/>
      <c r="F8" s="61"/>
      <c r="G8" s="61"/>
    </row>
    <row r="9" spans="1:8" ht="21.95" customHeight="1" x14ac:dyDescent="0.2">
      <c r="A9" s="60"/>
      <c r="B9" s="60"/>
      <c r="C9" s="60" t="s">
        <v>93</v>
      </c>
      <c r="D9" s="60"/>
      <c r="E9" s="62" t="s">
        <v>6</v>
      </c>
      <c r="F9" s="63">
        <v>2026</v>
      </c>
      <c r="G9" s="63"/>
    </row>
    <row r="10" spans="1:8" ht="21.95" customHeight="1" x14ac:dyDescent="0.2">
      <c r="A10" s="60"/>
      <c r="B10" s="60"/>
      <c r="C10" s="42">
        <v>2025</v>
      </c>
      <c r="D10" s="42">
        <v>2026</v>
      </c>
      <c r="E10" s="62"/>
      <c r="F10" s="43" t="s">
        <v>7</v>
      </c>
      <c r="G10" s="43" t="s">
        <v>8</v>
      </c>
    </row>
    <row r="11" spans="1:8" ht="12.95" customHeight="1" x14ac:dyDescent="0.2">
      <c r="A11" s="9"/>
      <c r="B11" s="10"/>
      <c r="C11" s="23"/>
      <c r="D11" s="23"/>
      <c r="E11" s="48"/>
      <c r="F11" s="11"/>
      <c r="G11" s="9"/>
    </row>
    <row r="12" spans="1:8" ht="21.75" customHeight="1" x14ac:dyDescent="0.2">
      <c r="A12" s="56" t="s">
        <v>9</v>
      </c>
      <c r="B12" s="57"/>
      <c r="C12" s="24">
        <f>SUM(C13+C17+C25+C33+C45+C75+C92+C100)</f>
        <v>9924</v>
      </c>
      <c r="D12" s="24">
        <f>SUM(D13,D17,D25,D33,D45,D75,D92,D100)</f>
        <v>10751</v>
      </c>
      <c r="E12" s="48">
        <f t="shared" ref="E12:E71" si="0">(((D12/C12-1)*100))</f>
        <v>8.333333333333325</v>
      </c>
      <c r="F12" s="24">
        <f>SUM(F13,F17,F25,F33,F45,F75,F92,F100)</f>
        <v>7981</v>
      </c>
      <c r="G12" s="31">
        <f>SUM(G13,G17,G25,G33,G45,G75,G92,G100)</f>
        <v>2770</v>
      </c>
    </row>
    <row r="13" spans="1:8" s="13" customFormat="1" ht="22.5" customHeight="1" x14ac:dyDescent="0.2">
      <c r="A13" s="9" t="s">
        <v>10</v>
      </c>
      <c r="B13" s="12"/>
      <c r="C13" s="25">
        <f>SUM(C14:C16)</f>
        <v>414</v>
      </c>
      <c r="D13" s="25">
        <f>SUM(D14:D16)</f>
        <v>444</v>
      </c>
      <c r="E13" s="48">
        <f t="shared" si="0"/>
        <v>7.2463768115942129</v>
      </c>
      <c r="F13" s="25">
        <f t="shared" ref="F13:G13" si="1">SUM(F14:F16)</f>
        <v>264</v>
      </c>
      <c r="G13" s="39">
        <f t="shared" si="1"/>
        <v>180</v>
      </c>
      <c r="H13" s="40"/>
    </row>
    <row r="14" spans="1:8" ht="15" customHeight="1" x14ac:dyDescent="0.2">
      <c r="A14" s="9"/>
      <c r="B14" s="10" t="s">
        <v>11</v>
      </c>
      <c r="C14" s="44">
        <v>74</v>
      </c>
      <c r="D14" s="25">
        <f>SUM(F14+G14)</f>
        <v>89</v>
      </c>
      <c r="E14" s="48">
        <f t="shared" si="0"/>
        <v>20.270270270270263</v>
      </c>
      <c r="F14" s="27">
        <v>52</v>
      </c>
      <c r="G14" s="33">
        <v>37</v>
      </c>
    </row>
    <row r="15" spans="1:8" ht="15" customHeight="1" x14ac:dyDescent="0.2">
      <c r="A15" s="9"/>
      <c r="B15" s="10" t="s">
        <v>12</v>
      </c>
      <c r="C15" s="44">
        <v>293</v>
      </c>
      <c r="D15" s="25">
        <f t="shared" ref="D15:D16" si="2">SUM(F15+G15)</f>
        <v>305</v>
      </c>
      <c r="E15" s="48">
        <f t="shared" si="0"/>
        <v>4.0955631399317349</v>
      </c>
      <c r="F15" s="27">
        <v>183</v>
      </c>
      <c r="G15" s="33">
        <v>122</v>
      </c>
    </row>
    <row r="16" spans="1:8" ht="15" customHeight="1" x14ac:dyDescent="0.2">
      <c r="A16" s="9"/>
      <c r="B16" s="10" t="s">
        <v>13</v>
      </c>
      <c r="C16" s="44">
        <v>47</v>
      </c>
      <c r="D16" s="25">
        <f t="shared" si="2"/>
        <v>50</v>
      </c>
      <c r="E16" s="48">
        <f t="shared" si="0"/>
        <v>6.3829787234042534</v>
      </c>
      <c r="F16" s="27">
        <v>29</v>
      </c>
      <c r="G16" s="33">
        <v>21</v>
      </c>
    </row>
    <row r="17" spans="1:8" s="13" customFormat="1" ht="22.5" customHeight="1" x14ac:dyDescent="0.2">
      <c r="A17" s="9" t="s">
        <v>14</v>
      </c>
      <c r="B17" s="12"/>
      <c r="C17" s="25">
        <f>SUM(C18:C24)</f>
        <v>8906</v>
      </c>
      <c r="D17" s="25">
        <f>SUM(D18:D24)</f>
        <v>9644</v>
      </c>
      <c r="E17" s="48">
        <f t="shared" si="0"/>
        <v>8.2865483943408869</v>
      </c>
      <c r="F17" s="25">
        <f>SUM(F18:F24)</f>
        <v>7325</v>
      </c>
      <c r="G17" s="32">
        <f>SUM(G18:G24)</f>
        <v>2319</v>
      </c>
    </row>
    <row r="18" spans="1:8" s="13" customFormat="1" ht="15" customHeight="1" x14ac:dyDescent="0.2">
      <c r="A18" s="9"/>
      <c r="B18" s="10" t="s">
        <v>15</v>
      </c>
      <c r="C18" s="45">
        <v>0</v>
      </c>
      <c r="D18" s="25">
        <f t="shared" ref="D18:D24" si="3">SUM(F18+G18)</f>
        <v>1</v>
      </c>
      <c r="E18" s="48" t="s">
        <v>23</v>
      </c>
      <c r="F18" s="27">
        <v>1</v>
      </c>
      <c r="G18" s="33">
        <v>0</v>
      </c>
      <c r="H18" s="1"/>
    </row>
    <row r="19" spans="1:8" ht="15" customHeight="1" x14ac:dyDescent="0.2">
      <c r="A19" s="9"/>
      <c r="B19" s="10" t="s">
        <v>16</v>
      </c>
      <c r="C19" s="44">
        <v>3559</v>
      </c>
      <c r="D19" s="25">
        <f t="shared" si="3"/>
        <v>4372</v>
      </c>
      <c r="E19" s="48">
        <f t="shared" si="0"/>
        <v>22.84349536386625</v>
      </c>
      <c r="F19" s="27">
        <v>2740</v>
      </c>
      <c r="G19" s="33">
        <v>1632</v>
      </c>
    </row>
    <row r="20" spans="1:8" ht="15" customHeight="1" x14ac:dyDescent="0.2">
      <c r="A20" s="9"/>
      <c r="B20" s="10" t="s">
        <v>17</v>
      </c>
      <c r="C20" s="44">
        <v>696</v>
      </c>
      <c r="D20" s="25">
        <f t="shared" si="3"/>
        <v>741</v>
      </c>
      <c r="E20" s="48">
        <f t="shared" si="0"/>
        <v>6.4655172413793149</v>
      </c>
      <c r="F20" s="27">
        <v>718</v>
      </c>
      <c r="G20" s="33">
        <v>23</v>
      </c>
    </row>
    <row r="21" spans="1:8" ht="15" customHeight="1" x14ac:dyDescent="0.2">
      <c r="A21" s="9"/>
      <c r="B21" s="10" t="s">
        <v>18</v>
      </c>
      <c r="C21" s="44">
        <v>380</v>
      </c>
      <c r="D21" s="25">
        <f t="shared" si="3"/>
        <v>377</v>
      </c>
      <c r="E21" s="48">
        <f t="shared" si="0"/>
        <v>-0.78947368421052877</v>
      </c>
      <c r="F21" s="27">
        <v>374</v>
      </c>
      <c r="G21" s="33">
        <v>3</v>
      </c>
    </row>
    <row r="22" spans="1:8" ht="15" customHeight="1" x14ac:dyDescent="0.2">
      <c r="A22" s="9"/>
      <c r="B22" s="10" t="s">
        <v>19</v>
      </c>
      <c r="C22" s="44">
        <v>98</v>
      </c>
      <c r="D22" s="25">
        <f t="shared" si="3"/>
        <v>68</v>
      </c>
      <c r="E22" s="48">
        <f t="shared" si="0"/>
        <v>-30.612244897959183</v>
      </c>
      <c r="F22" s="27">
        <v>49</v>
      </c>
      <c r="G22" s="33">
        <v>19</v>
      </c>
    </row>
    <row r="23" spans="1:8" ht="15" customHeight="1" x14ac:dyDescent="0.2">
      <c r="A23" s="9"/>
      <c r="B23" s="10" t="s">
        <v>20</v>
      </c>
      <c r="C23" s="44">
        <v>379</v>
      </c>
      <c r="D23" s="25">
        <f t="shared" si="3"/>
        <v>340</v>
      </c>
      <c r="E23" s="48">
        <f t="shared" si="0"/>
        <v>-10.290237467018471</v>
      </c>
      <c r="F23" s="27">
        <v>221</v>
      </c>
      <c r="G23" s="33">
        <v>119</v>
      </c>
    </row>
    <row r="24" spans="1:8" ht="15" customHeight="1" x14ac:dyDescent="0.2">
      <c r="A24" s="9"/>
      <c r="B24" s="10" t="s">
        <v>21</v>
      </c>
      <c r="C24" s="44">
        <v>3794</v>
      </c>
      <c r="D24" s="25">
        <f t="shared" si="3"/>
        <v>3745</v>
      </c>
      <c r="E24" s="48">
        <f t="shared" si="0"/>
        <v>-1.291512915129156</v>
      </c>
      <c r="F24" s="27">
        <v>3222</v>
      </c>
      <c r="G24" s="33">
        <v>523</v>
      </c>
    </row>
    <row r="25" spans="1:8" ht="22.5" customHeight="1" x14ac:dyDescent="0.2">
      <c r="A25" s="9" t="s">
        <v>22</v>
      </c>
      <c r="B25" s="10"/>
      <c r="C25" s="25">
        <f>SUM(C26:C32)</f>
        <v>4</v>
      </c>
      <c r="D25" s="25">
        <f>SUM(D26:D32)</f>
        <v>9</v>
      </c>
      <c r="E25" s="48">
        <f t="shared" si="0"/>
        <v>125</v>
      </c>
      <c r="F25" s="25">
        <f>SUM(F26:F32)</f>
        <v>6</v>
      </c>
      <c r="G25" s="32">
        <f>SUM(G26:G32)</f>
        <v>3</v>
      </c>
    </row>
    <row r="26" spans="1:8" ht="15" customHeight="1" x14ac:dyDescent="0.2">
      <c r="A26" s="9"/>
      <c r="B26" s="10" t="s">
        <v>94</v>
      </c>
      <c r="C26" s="27">
        <v>1</v>
      </c>
      <c r="D26" s="25">
        <f t="shared" ref="D26" si="4">SUM(F26:G26)</f>
        <v>0</v>
      </c>
      <c r="E26" s="48">
        <f t="shared" ref="E26" si="5">(((D26/C26-1)*100))</f>
        <v>-100</v>
      </c>
      <c r="F26" s="27">
        <v>0</v>
      </c>
      <c r="G26" s="33">
        <v>0</v>
      </c>
    </row>
    <row r="27" spans="1:8" ht="15" customHeight="1" x14ac:dyDescent="0.2">
      <c r="A27" s="9"/>
      <c r="B27" s="10" t="s">
        <v>24</v>
      </c>
      <c r="C27" s="27">
        <v>1</v>
      </c>
      <c r="D27" s="25">
        <f t="shared" ref="D27:D32" si="6">SUM(F27:G27)</f>
        <v>1</v>
      </c>
      <c r="E27" s="48" t="s">
        <v>95</v>
      </c>
      <c r="F27" s="27">
        <v>0</v>
      </c>
      <c r="G27" s="33">
        <v>1</v>
      </c>
    </row>
    <row r="28" spans="1:8" ht="15" customHeight="1" x14ac:dyDescent="0.2">
      <c r="A28" s="9"/>
      <c r="B28" s="1" t="s">
        <v>85</v>
      </c>
      <c r="C28" s="27">
        <v>0</v>
      </c>
      <c r="D28" s="25">
        <f t="shared" si="6"/>
        <v>1</v>
      </c>
      <c r="E28" s="48" t="s">
        <v>23</v>
      </c>
      <c r="F28" s="27">
        <v>1</v>
      </c>
      <c r="G28" s="33">
        <v>0</v>
      </c>
    </row>
    <row r="29" spans="1:8" ht="15" customHeight="1" x14ac:dyDescent="0.2">
      <c r="A29" s="9"/>
      <c r="B29" s="9" t="s">
        <v>102</v>
      </c>
      <c r="C29" s="27">
        <v>0</v>
      </c>
      <c r="D29" s="25">
        <f t="shared" ref="D29:D30" si="7">SUM(F29:G29)</f>
        <v>1</v>
      </c>
      <c r="E29" s="48" t="s">
        <v>23</v>
      </c>
      <c r="F29" s="27">
        <v>1</v>
      </c>
      <c r="G29" s="33">
        <v>0</v>
      </c>
    </row>
    <row r="30" spans="1:8" ht="15" customHeight="1" x14ac:dyDescent="0.2">
      <c r="A30" s="9"/>
      <c r="B30" s="9" t="s">
        <v>103</v>
      </c>
      <c r="C30" s="27">
        <v>0</v>
      </c>
      <c r="D30" s="25">
        <f t="shared" si="7"/>
        <v>1</v>
      </c>
      <c r="E30" s="48" t="s">
        <v>23</v>
      </c>
      <c r="F30" s="27">
        <v>1</v>
      </c>
      <c r="G30" s="33">
        <v>0</v>
      </c>
    </row>
    <row r="31" spans="1:8" ht="15" customHeight="1" x14ac:dyDescent="0.2">
      <c r="A31" s="9"/>
      <c r="B31" s="10" t="s">
        <v>25</v>
      </c>
      <c r="C31" s="27">
        <v>2</v>
      </c>
      <c r="D31" s="25">
        <f t="shared" si="6"/>
        <v>3</v>
      </c>
      <c r="E31" s="48">
        <f t="shared" si="0"/>
        <v>50</v>
      </c>
      <c r="F31" s="27">
        <v>2</v>
      </c>
      <c r="G31" s="33">
        <v>1</v>
      </c>
    </row>
    <row r="32" spans="1:8" ht="15" customHeight="1" x14ac:dyDescent="0.2">
      <c r="A32" s="9"/>
      <c r="B32" s="9" t="s">
        <v>26</v>
      </c>
      <c r="C32" s="27">
        <v>0</v>
      </c>
      <c r="D32" s="25">
        <f t="shared" si="6"/>
        <v>2</v>
      </c>
      <c r="E32" s="48" t="s">
        <v>23</v>
      </c>
      <c r="F32" s="27">
        <v>1</v>
      </c>
      <c r="G32" s="33">
        <v>1</v>
      </c>
    </row>
    <row r="33" spans="1:7" ht="22.5" customHeight="1" x14ac:dyDescent="0.2">
      <c r="A33" s="9" t="s">
        <v>27</v>
      </c>
      <c r="B33" s="10"/>
      <c r="C33" s="25">
        <f>SUM(C34:C44)</f>
        <v>143</v>
      </c>
      <c r="D33" s="25">
        <f>SUM(D34:D44)</f>
        <v>173</v>
      </c>
      <c r="E33" s="48">
        <f t="shared" si="0"/>
        <v>20.97902097902098</v>
      </c>
      <c r="F33" s="25">
        <f>SUM(F34:F44)</f>
        <v>101</v>
      </c>
      <c r="G33" s="34">
        <f>SUM(G34:G44)</f>
        <v>72</v>
      </c>
    </row>
    <row r="34" spans="1:7" ht="15" customHeight="1" x14ac:dyDescent="0.2">
      <c r="A34" s="9"/>
      <c r="B34" s="10" t="s">
        <v>28</v>
      </c>
      <c r="C34" s="27">
        <v>19</v>
      </c>
      <c r="D34" s="25">
        <f t="shared" ref="D34:D44" si="8">SUM(F34:G34)</f>
        <v>22</v>
      </c>
      <c r="E34" s="48">
        <f t="shared" si="0"/>
        <v>15.789473684210531</v>
      </c>
      <c r="F34" s="27">
        <v>11</v>
      </c>
      <c r="G34" s="33">
        <v>11</v>
      </c>
    </row>
    <row r="35" spans="1:7" ht="15" customHeight="1" x14ac:dyDescent="0.2">
      <c r="A35" s="9"/>
      <c r="B35" s="10" t="s">
        <v>29</v>
      </c>
      <c r="C35" s="27">
        <v>1</v>
      </c>
      <c r="D35" s="25">
        <f t="shared" si="8"/>
        <v>5</v>
      </c>
      <c r="E35" s="48">
        <f t="shared" si="0"/>
        <v>400</v>
      </c>
      <c r="F35" s="27">
        <v>1</v>
      </c>
      <c r="G35" s="33">
        <v>4</v>
      </c>
    </row>
    <row r="36" spans="1:7" ht="15" customHeight="1" x14ac:dyDescent="0.2">
      <c r="A36" s="9"/>
      <c r="B36" s="10" t="s">
        <v>30</v>
      </c>
      <c r="C36" s="27">
        <v>34</v>
      </c>
      <c r="D36" s="25">
        <f t="shared" si="8"/>
        <v>24</v>
      </c>
      <c r="E36" s="48">
        <f t="shared" si="0"/>
        <v>-29.411764705882348</v>
      </c>
      <c r="F36" s="27">
        <v>19</v>
      </c>
      <c r="G36" s="33">
        <v>5</v>
      </c>
    </row>
    <row r="37" spans="1:7" ht="15" customHeight="1" x14ac:dyDescent="0.2">
      <c r="A37" s="9"/>
      <c r="B37" s="10" t="s">
        <v>31</v>
      </c>
      <c r="C37" s="27">
        <v>7</v>
      </c>
      <c r="D37" s="25">
        <f t="shared" si="8"/>
        <v>12</v>
      </c>
      <c r="E37" s="48">
        <f t="shared" si="0"/>
        <v>71.428571428571416</v>
      </c>
      <c r="F37" s="27">
        <v>10</v>
      </c>
      <c r="G37" s="33">
        <v>2</v>
      </c>
    </row>
    <row r="38" spans="1:7" ht="15" customHeight="1" x14ac:dyDescent="0.2">
      <c r="A38" s="9"/>
      <c r="B38" s="10" t="s">
        <v>32</v>
      </c>
      <c r="C38" s="26">
        <v>49</v>
      </c>
      <c r="D38" s="25">
        <f t="shared" si="8"/>
        <v>51</v>
      </c>
      <c r="E38" s="48">
        <f t="shared" si="0"/>
        <v>4.081632653061229</v>
      </c>
      <c r="F38" s="27">
        <v>27</v>
      </c>
      <c r="G38" s="33">
        <v>24</v>
      </c>
    </row>
    <row r="39" spans="1:7" ht="15" customHeight="1" x14ac:dyDescent="0.2">
      <c r="A39" s="9"/>
      <c r="B39" s="10" t="s">
        <v>33</v>
      </c>
      <c r="C39" s="27">
        <v>2</v>
      </c>
      <c r="D39" s="25">
        <f t="shared" si="8"/>
        <v>30</v>
      </c>
      <c r="E39" s="48">
        <f t="shared" si="0"/>
        <v>1400</v>
      </c>
      <c r="F39" s="27">
        <v>14</v>
      </c>
      <c r="G39" s="33">
        <v>16</v>
      </c>
    </row>
    <row r="40" spans="1:7" ht="15" customHeight="1" x14ac:dyDescent="0.2">
      <c r="A40" s="9"/>
      <c r="B40" s="1" t="s">
        <v>90</v>
      </c>
      <c r="C40" s="27">
        <v>0</v>
      </c>
      <c r="D40" s="25">
        <f t="shared" si="8"/>
        <v>2</v>
      </c>
      <c r="E40" s="48" t="s">
        <v>23</v>
      </c>
      <c r="F40" s="27">
        <v>1</v>
      </c>
      <c r="G40" s="33">
        <v>1</v>
      </c>
    </row>
    <row r="41" spans="1:7" ht="15" customHeight="1" x14ac:dyDescent="0.2">
      <c r="A41" s="9"/>
      <c r="B41" s="1" t="s">
        <v>34</v>
      </c>
      <c r="C41" s="27">
        <v>5</v>
      </c>
      <c r="D41" s="25">
        <f t="shared" si="8"/>
        <v>0</v>
      </c>
      <c r="E41" s="48">
        <f t="shared" si="0"/>
        <v>-100</v>
      </c>
      <c r="F41" s="27">
        <v>0</v>
      </c>
      <c r="G41" s="33">
        <v>0</v>
      </c>
    </row>
    <row r="42" spans="1:7" ht="15" customHeight="1" x14ac:dyDescent="0.2">
      <c r="A42" s="9"/>
      <c r="B42" s="10" t="s">
        <v>35</v>
      </c>
      <c r="C42" s="27">
        <v>9</v>
      </c>
      <c r="D42" s="25">
        <f t="shared" si="8"/>
        <v>10</v>
      </c>
      <c r="E42" s="48">
        <f>(((D42/C42-1)*100))</f>
        <v>11.111111111111116</v>
      </c>
      <c r="F42" s="27">
        <v>8</v>
      </c>
      <c r="G42" s="33">
        <v>2</v>
      </c>
    </row>
    <row r="43" spans="1:7" ht="15" customHeight="1" x14ac:dyDescent="0.2">
      <c r="A43" s="9"/>
      <c r="B43" s="37" t="s">
        <v>77</v>
      </c>
      <c r="C43" s="27">
        <v>1</v>
      </c>
      <c r="D43" s="25">
        <f t="shared" si="8"/>
        <v>2</v>
      </c>
      <c r="E43" s="48">
        <f t="shared" si="0"/>
        <v>100</v>
      </c>
      <c r="F43" s="27">
        <v>2</v>
      </c>
      <c r="G43" s="33">
        <v>0</v>
      </c>
    </row>
    <row r="44" spans="1:7" ht="15" customHeight="1" x14ac:dyDescent="0.2">
      <c r="A44" s="9"/>
      <c r="B44" s="10" t="s">
        <v>36</v>
      </c>
      <c r="C44" s="27">
        <v>16</v>
      </c>
      <c r="D44" s="25">
        <f t="shared" si="8"/>
        <v>15</v>
      </c>
      <c r="E44" s="48">
        <f t="shared" si="0"/>
        <v>-6.25</v>
      </c>
      <c r="F44" s="27">
        <v>8</v>
      </c>
      <c r="G44" s="33">
        <v>7</v>
      </c>
    </row>
    <row r="45" spans="1:7" ht="24.95" customHeight="1" x14ac:dyDescent="0.2">
      <c r="A45" s="9" t="s">
        <v>37</v>
      </c>
      <c r="B45" s="10"/>
      <c r="C45" s="25">
        <f>SUM(C46:C74)</f>
        <v>369</v>
      </c>
      <c r="D45" s="25">
        <f>SUM(D46:D74)</f>
        <v>370</v>
      </c>
      <c r="E45" s="48">
        <f>(((D45/C45-1)*100))</f>
        <v>0.27100271002709064</v>
      </c>
      <c r="F45" s="25">
        <f>SUM(F46:F74)</f>
        <v>208</v>
      </c>
      <c r="G45" s="32">
        <f>SUM(G46:G74)</f>
        <v>162</v>
      </c>
    </row>
    <row r="46" spans="1:7" ht="15.6" customHeight="1" x14ac:dyDescent="0.2">
      <c r="A46" s="9"/>
      <c r="B46" s="10" t="s">
        <v>38</v>
      </c>
      <c r="C46" s="26">
        <v>69</v>
      </c>
      <c r="D46" s="25">
        <f>SUM(F46:G46)</f>
        <v>70</v>
      </c>
      <c r="E46" s="48">
        <f t="shared" si="0"/>
        <v>1.449275362318847</v>
      </c>
      <c r="F46" s="27">
        <v>34</v>
      </c>
      <c r="G46" s="33">
        <v>36</v>
      </c>
    </row>
    <row r="47" spans="1:7" ht="15.6" customHeight="1" x14ac:dyDescent="0.2">
      <c r="A47" s="9"/>
      <c r="B47" s="10" t="s">
        <v>39</v>
      </c>
      <c r="C47" s="27">
        <v>6</v>
      </c>
      <c r="D47" s="25">
        <f t="shared" ref="D47:D74" si="9">SUM(F47:G47)</f>
        <v>9</v>
      </c>
      <c r="E47" s="48">
        <f t="shared" si="0"/>
        <v>50</v>
      </c>
      <c r="F47" s="27">
        <v>4</v>
      </c>
      <c r="G47" s="33">
        <v>5</v>
      </c>
    </row>
    <row r="48" spans="1:7" ht="15.6" customHeight="1" x14ac:dyDescent="0.2">
      <c r="A48" s="9"/>
      <c r="B48" s="10" t="s">
        <v>40</v>
      </c>
      <c r="C48" s="27">
        <v>10</v>
      </c>
      <c r="D48" s="25">
        <f t="shared" si="9"/>
        <v>15</v>
      </c>
      <c r="E48" s="48">
        <f t="shared" si="0"/>
        <v>50</v>
      </c>
      <c r="F48" s="27">
        <v>9</v>
      </c>
      <c r="G48" s="33">
        <v>6</v>
      </c>
    </row>
    <row r="49" spans="1:7" ht="15.6" customHeight="1" x14ac:dyDescent="0.2">
      <c r="A49" s="9"/>
      <c r="B49" s="1" t="s">
        <v>89</v>
      </c>
      <c r="C49" s="27">
        <v>2</v>
      </c>
      <c r="D49" s="25">
        <f t="shared" si="9"/>
        <v>0</v>
      </c>
      <c r="E49" s="48">
        <f t="shared" si="0"/>
        <v>-100</v>
      </c>
      <c r="F49" s="27">
        <v>0</v>
      </c>
      <c r="G49" s="33">
        <v>0</v>
      </c>
    </row>
    <row r="50" spans="1:7" ht="15.6" customHeight="1" x14ac:dyDescent="0.2">
      <c r="A50" s="9"/>
      <c r="B50" s="1" t="s">
        <v>78</v>
      </c>
      <c r="C50" s="27">
        <v>6</v>
      </c>
      <c r="D50" s="25">
        <f t="shared" si="9"/>
        <v>9</v>
      </c>
      <c r="E50" s="48">
        <f t="shared" si="0"/>
        <v>50</v>
      </c>
      <c r="F50" s="27">
        <v>5</v>
      </c>
      <c r="G50" s="33">
        <v>4</v>
      </c>
    </row>
    <row r="51" spans="1:7" ht="15.6" customHeight="1" x14ac:dyDescent="0.2">
      <c r="A51" s="9"/>
      <c r="B51" s="10" t="s">
        <v>73</v>
      </c>
      <c r="C51" s="27">
        <v>1</v>
      </c>
      <c r="D51" s="25">
        <f t="shared" si="9"/>
        <v>0</v>
      </c>
      <c r="E51" s="48">
        <f t="shared" si="0"/>
        <v>-100</v>
      </c>
      <c r="F51" s="27">
        <v>0</v>
      </c>
      <c r="G51" s="33">
        <v>0</v>
      </c>
    </row>
    <row r="52" spans="1:7" ht="15.6" customHeight="1" x14ac:dyDescent="0.2">
      <c r="A52" s="9"/>
      <c r="B52" s="10" t="s">
        <v>79</v>
      </c>
      <c r="C52" s="27">
        <v>21</v>
      </c>
      <c r="D52" s="25">
        <f t="shared" si="9"/>
        <v>0</v>
      </c>
      <c r="E52" s="48">
        <f t="shared" si="0"/>
        <v>-100</v>
      </c>
      <c r="F52" s="27">
        <v>0</v>
      </c>
      <c r="G52" s="33">
        <v>0</v>
      </c>
    </row>
    <row r="53" spans="1:7" ht="15.6" customHeight="1" x14ac:dyDescent="0.2">
      <c r="A53" s="9"/>
      <c r="B53" s="10" t="s">
        <v>41</v>
      </c>
      <c r="C53" s="27">
        <v>27</v>
      </c>
      <c r="D53" s="25">
        <f t="shared" si="9"/>
        <v>25</v>
      </c>
      <c r="E53" s="48">
        <f t="shared" si="0"/>
        <v>-7.4074074074074066</v>
      </c>
      <c r="F53" s="27">
        <v>15</v>
      </c>
      <c r="G53" s="33">
        <v>10</v>
      </c>
    </row>
    <row r="54" spans="1:7" ht="15.6" customHeight="1" x14ac:dyDescent="0.2">
      <c r="A54" s="9"/>
      <c r="B54" s="10" t="s">
        <v>83</v>
      </c>
      <c r="C54" s="27">
        <v>0</v>
      </c>
      <c r="D54" s="25">
        <f t="shared" si="9"/>
        <v>1</v>
      </c>
      <c r="E54" s="48" t="s">
        <v>23</v>
      </c>
      <c r="F54" s="27">
        <v>1</v>
      </c>
      <c r="G54" s="33">
        <v>0</v>
      </c>
    </row>
    <row r="55" spans="1:7" ht="15.6" customHeight="1" x14ac:dyDescent="0.2">
      <c r="A55" s="9"/>
      <c r="B55" s="1" t="s">
        <v>80</v>
      </c>
      <c r="C55" s="27">
        <v>4</v>
      </c>
      <c r="D55" s="25">
        <f t="shared" si="9"/>
        <v>0</v>
      </c>
      <c r="E55" s="48">
        <f t="shared" si="0"/>
        <v>-100</v>
      </c>
      <c r="F55" s="27">
        <v>0</v>
      </c>
      <c r="G55" s="33">
        <v>0</v>
      </c>
    </row>
    <row r="56" spans="1:7" ht="15.6" customHeight="1" x14ac:dyDescent="0.2">
      <c r="A56" s="9"/>
      <c r="B56" s="10" t="s">
        <v>42</v>
      </c>
      <c r="C56" s="26">
        <v>43</v>
      </c>
      <c r="D56" s="25">
        <f t="shared" si="9"/>
        <v>56</v>
      </c>
      <c r="E56" s="48">
        <f t="shared" si="0"/>
        <v>30.232558139534895</v>
      </c>
      <c r="F56" s="27">
        <v>32</v>
      </c>
      <c r="G56" s="33">
        <v>24</v>
      </c>
    </row>
    <row r="57" spans="1:7" ht="15.6" customHeight="1" x14ac:dyDescent="0.2">
      <c r="A57" s="9"/>
      <c r="B57" s="10" t="s">
        <v>43</v>
      </c>
      <c r="C57" s="26">
        <v>33</v>
      </c>
      <c r="D57" s="25">
        <f t="shared" si="9"/>
        <v>38</v>
      </c>
      <c r="E57" s="48">
        <f t="shared" si="0"/>
        <v>15.151515151515159</v>
      </c>
      <c r="F57" s="27">
        <v>21</v>
      </c>
      <c r="G57" s="33">
        <v>17</v>
      </c>
    </row>
    <row r="58" spans="1:7" ht="15.6" customHeight="1" x14ac:dyDescent="0.2">
      <c r="A58" s="9"/>
      <c r="B58" s="1" t="s">
        <v>76</v>
      </c>
      <c r="C58" s="26">
        <v>3</v>
      </c>
      <c r="D58" s="25">
        <f t="shared" si="9"/>
        <v>3</v>
      </c>
      <c r="E58" s="48" t="s">
        <v>95</v>
      </c>
      <c r="F58" s="27">
        <v>2</v>
      </c>
      <c r="G58" s="33">
        <v>1</v>
      </c>
    </row>
    <row r="59" spans="1:7" ht="15.6" customHeight="1" x14ac:dyDescent="0.2">
      <c r="A59" s="9"/>
      <c r="B59" s="10" t="s">
        <v>44</v>
      </c>
      <c r="C59" s="27">
        <v>9</v>
      </c>
      <c r="D59" s="25">
        <f t="shared" si="9"/>
        <v>2</v>
      </c>
      <c r="E59" s="48">
        <f t="shared" si="0"/>
        <v>-77.777777777777786</v>
      </c>
      <c r="F59" s="27">
        <v>2</v>
      </c>
      <c r="G59" s="33">
        <v>0</v>
      </c>
    </row>
    <row r="60" spans="1:7" ht="15.6" customHeight="1" x14ac:dyDescent="0.2">
      <c r="A60" s="9"/>
      <c r="B60" s="1" t="s">
        <v>45</v>
      </c>
      <c r="C60" s="27">
        <v>26</v>
      </c>
      <c r="D60" s="25">
        <f t="shared" si="9"/>
        <v>37</v>
      </c>
      <c r="E60" s="48">
        <f t="shared" si="0"/>
        <v>42.307692307692314</v>
      </c>
      <c r="F60" s="27">
        <v>26</v>
      </c>
      <c r="G60" s="33">
        <v>11</v>
      </c>
    </row>
    <row r="61" spans="1:7" ht="15.6" customHeight="1" x14ac:dyDescent="0.2">
      <c r="A61" s="9"/>
      <c r="B61" s="1" t="s">
        <v>86</v>
      </c>
      <c r="C61" s="27">
        <v>1</v>
      </c>
      <c r="D61" s="25">
        <f t="shared" si="9"/>
        <v>0</v>
      </c>
      <c r="E61" s="48">
        <f t="shared" si="0"/>
        <v>-100</v>
      </c>
      <c r="F61" s="27">
        <v>0</v>
      </c>
      <c r="G61" s="33">
        <v>0</v>
      </c>
    </row>
    <row r="62" spans="1:7" ht="15.6" customHeight="1" x14ac:dyDescent="0.2">
      <c r="A62" s="9"/>
      <c r="B62" s="1" t="s">
        <v>81</v>
      </c>
      <c r="C62" s="27">
        <v>0</v>
      </c>
      <c r="D62" s="25">
        <f t="shared" si="9"/>
        <v>2</v>
      </c>
      <c r="E62" s="48" t="s">
        <v>23</v>
      </c>
      <c r="F62" s="27">
        <v>0</v>
      </c>
      <c r="G62" s="33">
        <v>2</v>
      </c>
    </row>
    <row r="63" spans="1:7" ht="15.6" customHeight="1" x14ac:dyDescent="0.2">
      <c r="A63" s="9"/>
      <c r="B63" s="1" t="s">
        <v>84</v>
      </c>
      <c r="C63" s="27">
        <v>2</v>
      </c>
      <c r="D63" s="25">
        <f t="shared" si="9"/>
        <v>0</v>
      </c>
      <c r="E63" s="48">
        <f t="shared" si="0"/>
        <v>-100</v>
      </c>
      <c r="F63" s="27">
        <v>0</v>
      </c>
      <c r="G63" s="33">
        <v>0</v>
      </c>
    </row>
    <row r="64" spans="1:7" ht="15.6" customHeight="1" x14ac:dyDescent="0.2">
      <c r="A64" s="9"/>
      <c r="B64" s="1" t="s">
        <v>91</v>
      </c>
      <c r="C64" s="27">
        <v>1</v>
      </c>
      <c r="D64" s="25">
        <f t="shared" si="9"/>
        <v>0</v>
      </c>
      <c r="E64" s="48">
        <f t="shared" si="0"/>
        <v>-100</v>
      </c>
      <c r="F64" s="27">
        <v>0</v>
      </c>
      <c r="G64" s="33">
        <v>0</v>
      </c>
    </row>
    <row r="65" spans="1:8" ht="15.6" customHeight="1" x14ac:dyDescent="0.2">
      <c r="B65" s="1" t="s">
        <v>46</v>
      </c>
      <c r="C65" s="27">
        <v>3</v>
      </c>
      <c r="D65" s="25">
        <f t="shared" si="9"/>
        <v>1</v>
      </c>
      <c r="E65" s="48">
        <f t="shared" si="0"/>
        <v>-66.666666666666671</v>
      </c>
      <c r="F65" s="27">
        <v>1</v>
      </c>
      <c r="G65" s="33">
        <v>0</v>
      </c>
    </row>
    <row r="66" spans="1:8" ht="15.6" customHeight="1" x14ac:dyDescent="0.2">
      <c r="B66" s="1" t="s">
        <v>47</v>
      </c>
      <c r="C66" s="27">
        <v>14</v>
      </c>
      <c r="D66" s="25">
        <f t="shared" si="9"/>
        <v>5</v>
      </c>
      <c r="E66" s="48">
        <f t="shared" si="0"/>
        <v>-64.285714285714278</v>
      </c>
      <c r="F66" s="27">
        <v>3</v>
      </c>
      <c r="G66" s="33">
        <v>2</v>
      </c>
    </row>
    <row r="67" spans="1:8" ht="15.6" customHeight="1" x14ac:dyDescent="0.2">
      <c r="B67" s="1" t="s">
        <v>48</v>
      </c>
      <c r="C67" s="27">
        <v>3</v>
      </c>
      <c r="D67" s="25">
        <f t="shared" si="9"/>
        <v>2</v>
      </c>
      <c r="E67" s="48">
        <f t="shared" si="0"/>
        <v>-33.333333333333336</v>
      </c>
      <c r="F67" s="27">
        <v>2</v>
      </c>
      <c r="G67" s="33">
        <v>0</v>
      </c>
    </row>
    <row r="68" spans="1:8" ht="15.6" customHeight="1" x14ac:dyDescent="0.2">
      <c r="B68" s="1" t="s">
        <v>49</v>
      </c>
      <c r="C68" s="27">
        <v>33</v>
      </c>
      <c r="D68" s="25">
        <f t="shared" si="9"/>
        <v>54</v>
      </c>
      <c r="E68" s="48">
        <f t="shared" si="0"/>
        <v>63.636363636363647</v>
      </c>
      <c r="F68" s="27">
        <v>31</v>
      </c>
      <c r="G68" s="33">
        <v>23</v>
      </c>
    </row>
    <row r="69" spans="1:8" ht="15.6" customHeight="1" x14ac:dyDescent="0.2">
      <c r="B69" s="1" t="s">
        <v>50</v>
      </c>
      <c r="C69" s="27">
        <v>7</v>
      </c>
      <c r="D69" s="25">
        <f t="shared" si="9"/>
        <v>2</v>
      </c>
      <c r="E69" s="48">
        <f t="shared" si="0"/>
        <v>-71.428571428571431</v>
      </c>
      <c r="F69" s="27">
        <v>0</v>
      </c>
      <c r="G69" s="33">
        <v>2</v>
      </c>
    </row>
    <row r="70" spans="1:8" ht="15.6" customHeight="1" x14ac:dyDescent="0.2">
      <c r="B70" s="1" t="s">
        <v>51</v>
      </c>
      <c r="C70" s="27">
        <v>2</v>
      </c>
      <c r="D70" s="25">
        <f t="shared" si="9"/>
        <v>0</v>
      </c>
      <c r="E70" s="48">
        <f t="shared" si="0"/>
        <v>-100</v>
      </c>
      <c r="F70" s="27">
        <v>0</v>
      </c>
      <c r="G70" s="33">
        <v>0</v>
      </c>
    </row>
    <row r="71" spans="1:8" ht="15.6" customHeight="1" x14ac:dyDescent="0.2">
      <c r="B71" s="1" t="s">
        <v>52</v>
      </c>
      <c r="C71" s="27">
        <v>9</v>
      </c>
      <c r="D71" s="25">
        <f t="shared" si="9"/>
        <v>12</v>
      </c>
      <c r="E71" s="48">
        <f t="shared" si="0"/>
        <v>33.333333333333329</v>
      </c>
      <c r="F71" s="27">
        <v>7</v>
      </c>
      <c r="G71" s="33">
        <v>5</v>
      </c>
    </row>
    <row r="72" spans="1:8" ht="15.6" customHeight="1" x14ac:dyDescent="0.2">
      <c r="B72" s="1" t="s">
        <v>53</v>
      </c>
      <c r="C72" s="27">
        <v>4</v>
      </c>
      <c r="D72" s="25">
        <f t="shared" si="9"/>
        <v>3</v>
      </c>
      <c r="E72" s="48">
        <f t="shared" ref="E72:E102" si="10">(((D72/C72-1)*100))</f>
        <v>-25</v>
      </c>
      <c r="F72" s="27">
        <v>2</v>
      </c>
      <c r="G72" s="33">
        <v>1</v>
      </c>
    </row>
    <row r="73" spans="1:8" ht="15.6" customHeight="1" x14ac:dyDescent="0.2">
      <c r="B73" s="1" t="s">
        <v>54</v>
      </c>
      <c r="C73" s="27">
        <v>29</v>
      </c>
      <c r="D73" s="25">
        <f t="shared" si="9"/>
        <v>21</v>
      </c>
      <c r="E73" s="48">
        <f t="shared" si="10"/>
        <v>-27.586206896551722</v>
      </c>
      <c r="F73" s="27">
        <v>10</v>
      </c>
      <c r="G73" s="33">
        <v>11</v>
      </c>
    </row>
    <row r="74" spans="1:8" ht="15.6" customHeight="1" x14ac:dyDescent="0.2">
      <c r="B74" s="1" t="s">
        <v>55</v>
      </c>
      <c r="C74" s="27">
        <v>1</v>
      </c>
      <c r="D74" s="25">
        <f t="shared" si="9"/>
        <v>3</v>
      </c>
      <c r="E74" s="48">
        <f t="shared" si="10"/>
        <v>200</v>
      </c>
      <c r="F74" s="27">
        <v>1</v>
      </c>
      <c r="G74" s="33">
        <v>2</v>
      </c>
    </row>
    <row r="75" spans="1:8" s="13" customFormat="1" ht="23.1" customHeight="1" x14ac:dyDescent="0.2">
      <c r="A75" s="1" t="s">
        <v>56</v>
      </c>
      <c r="B75" s="1"/>
      <c r="C75" s="25">
        <f>SUM(C76:C91)</f>
        <v>59</v>
      </c>
      <c r="D75" s="25">
        <f>SUM(D76:D91)</f>
        <v>69</v>
      </c>
      <c r="E75" s="48">
        <f t="shared" si="10"/>
        <v>16.949152542372879</v>
      </c>
      <c r="F75" s="25">
        <f>SUM(F76:F91)</f>
        <v>52</v>
      </c>
      <c r="G75" s="39">
        <f>SUM(G76:G91)</f>
        <v>17</v>
      </c>
      <c r="H75" s="40"/>
    </row>
    <row r="76" spans="1:8" s="21" customFormat="1" ht="15.95" customHeight="1" x14ac:dyDescent="0.2">
      <c r="A76" s="14"/>
      <c r="B76" s="14" t="s">
        <v>96</v>
      </c>
      <c r="C76" s="28">
        <v>1</v>
      </c>
      <c r="D76" s="29">
        <f>SUM(F76:G76)</f>
        <v>1</v>
      </c>
      <c r="E76" s="48" t="s">
        <v>95</v>
      </c>
      <c r="F76" s="28">
        <v>1</v>
      </c>
      <c r="G76" s="35">
        <v>0</v>
      </c>
      <c r="H76" s="1"/>
    </row>
    <row r="77" spans="1:8" s="21" customFormat="1" ht="15.95" customHeight="1" x14ac:dyDescent="0.2">
      <c r="A77" s="14"/>
      <c r="B77" s="14" t="s">
        <v>57</v>
      </c>
      <c r="C77" s="28">
        <v>7</v>
      </c>
      <c r="D77" s="29">
        <f>SUM(F77:G77)</f>
        <v>18</v>
      </c>
      <c r="E77" s="48">
        <f t="shared" ref="E77:E79" si="11">(((D77/C77-1)*100))</f>
        <v>157.14285714285717</v>
      </c>
      <c r="F77" s="28">
        <v>13</v>
      </c>
      <c r="G77" s="35">
        <v>5</v>
      </c>
      <c r="H77" s="1"/>
    </row>
    <row r="78" spans="1:8" s="21" customFormat="1" ht="22.5" customHeight="1" x14ac:dyDescent="0.2">
      <c r="A78" s="1" t="s">
        <v>107</v>
      </c>
      <c r="B78" s="1"/>
      <c r="C78" s="28"/>
      <c r="D78" s="29"/>
      <c r="E78" s="48"/>
      <c r="F78" s="28"/>
      <c r="G78" s="35"/>
      <c r="H78" s="1"/>
    </row>
    <row r="79" spans="1:8" s="14" customFormat="1" ht="15.95" customHeight="1" x14ac:dyDescent="0.2">
      <c r="B79" s="1" t="s">
        <v>74</v>
      </c>
      <c r="C79" s="28">
        <v>2</v>
      </c>
      <c r="D79" s="29">
        <f t="shared" ref="D79:D91" si="12">SUM(F79:G79)</f>
        <v>8</v>
      </c>
      <c r="E79" s="48">
        <f t="shared" si="11"/>
        <v>300</v>
      </c>
      <c r="F79" s="28">
        <v>6</v>
      </c>
      <c r="G79" s="35">
        <v>2</v>
      </c>
      <c r="H79" s="1"/>
    </row>
    <row r="80" spans="1:8" s="14" customFormat="1" ht="15.95" customHeight="1" x14ac:dyDescent="0.2">
      <c r="B80" s="14" t="s">
        <v>58</v>
      </c>
      <c r="C80" s="28">
        <v>5</v>
      </c>
      <c r="D80" s="29">
        <f t="shared" si="12"/>
        <v>3</v>
      </c>
      <c r="E80" s="48">
        <f t="shared" si="10"/>
        <v>-40</v>
      </c>
      <c r="F80" s="28">
        <v>2</v>
      </c>
      <c r="G80" s="35">
        <v>1</v>
      </c>
      <c r="H80" s="1"/>
    </row>
    <row r="81" spans="1:8" s="14" customFormat="1" ht="15.95" customHeight="1" x14ac:dyDescent="0.2">
      <c r="B81" s="14" t="s">
        <v>59</v>
      </c>
      <c r="C81" s="28">
        <v>1</v>
      </c>
      <c r="D81" s="29">
        <f t="shared" si="12"/>
        <v>1</v>
      </c>
      <c r="E81" s="48" t="s">
        <v>95</v>
      </c>
      <c r="F81" s="28">
        <v>0</v>
      </c>
      <c r="G81" s="35">
        <v>1</v>
      </c>
      <c r="H81" s="1"/>
    </row>
    <row r="82" spans="1:8" s="14" customFormat="1" ht="15.95" customHeight="1" x14ac:dyDescent="0.2">
      <c r="B82" s="14" t="s">
        <v>60</v>
      </c>
      <c r="C82" s="28">
        <v>4</v>
      </c>
      <c r="D82" s="29">
        <f t="shared" si="12"/>
        <v>5</v>
      </c>
      <c r="E82" s="48">
        <f t="shared" si="10"/>
        <v>25</v>
      </c>
      <c r="F82" s="28">
        <v>3</v>
      </c>
      <c r="G82" s="35">
        <v>2</v>
      </c>
      <c r="H82" s="1"/>
    </row>
    <row r="83" spans="1:8" s="14" customFormat="1" ht="15.95" customHeight="1" x14ac:dyDescent="0.2">
      <c r="B83" s="14" t="s">
        <v>61</v>
      </c>
      <c r="C83" s="30">
        <v>24</v>
      </c>
      <c r="D83" s="29">
        <f t="shared" si="12"/>
        <v>19</v>
      </c>
      <c r="E83" s="48">
        <f t="shared" si="10"/>
        <v>-20.833333333333336</v>
      </c>
      <c r="F83" s="28">
        <v>17</v>
      </c>
      <c r="G83" s="35">
        <v>2</v>
      </c>
      <c r="H83" s="1"/>
    </row>
    <row r="84" spans="1:8" s="14" customFormat="1" ht="15.95" customHeight="1" x14ac:dyDescent="0.2">
      <c r="B84" s="14" t="s">
        <v>62</v>
      </c>
      <c r="C84" s="28">
        <v>8</v>
      </c>
      <c r="D84" s="29">
        <f t="shared" si="12"/>
        <v>8</v>
      </c>
      <c r="E84" s="48" t="s">
        <v>95</v>
      </c>
      <c r="F84" s="28">
        <v>7</v>
      </c>
      <c r="G84" s="35">
        <v>1</v>
      </c>
      <c r="H84" s="1"/>
    </row>
    <row r="85" spans="1:8" s="14" customFormat="1" ht="15.95" customHeight="1" x14ac:dyDescent="0.2">
      <c r="B85" s="14" t="s">
        <v>97</v>
      </c>
      <c r="C85" s="46">
        <v>1</v>
      </c>
      <c r="D85" s="50">
        <f t="shared" ref="D85" si="13">SUM(F85:G85)</f>
        <v>2</v>
      </c>
      <c r="E85" s="49">
        <f t="shared" ref="E85" si="14">(((D85/C85-1)*100))</f>
        <v>100</v>
      </c>
      <c r="F85" s="46">
        <v>2</v>
      </c>
      <c r="G85" s="47">
        <v>0</v>
      </c>
      <c r="H85" s="1"/>
    </row>
    <row r="86" spans="1:8" s="14" customFormat="1" ht="15.95" customHeight="1" x14ac:dyDescent="0.2">
      <c r="B86" s="1" t="s">
        <v>87</v>
      </c>
      <c r="C86" s="28">
        <v>1</v>
      </c>
      <c r="D86" s="29">
        <f t="shared" si="12"/>
        <v>0</v>
      </c>
      <c r="E86" s="48">
        <f t="shared" ref="E86" si="15">(((D86/C86-1)*100))</f>
        <v>-100</v>
      </c>
      <c r="F86" s="28">
        <v>0</v>
      </c>
      <c r="G86" s="35">
        <v>0</v>
      </c>
      <c r="H86" s="1"/>
    </row>
    <row r="87" spans="1:8" s="14" customFormat="1" ht="15.95" customHeight="1" x14ac:dyDescent="0.2">
      <c r="B87" s="1" t="s">
        <v>75</v>
      </c>
      <c r="C87" s="28">
        <v>0</v>
      </c>
      <c r="D87" s="29">
        <f t="shared" si="12"/>
        <v>1</v>
      </c>
      <c r="E87" s="48" t="s">
        <v>23</v>
      </c>
      <c r="F87" s="28">
        <v>0</v>
      </c>
      <c r="G87" s="35">
        <v>1</v>
      </c>
      <c r="H87" s="1"/>
    </row>
    <row r="88" spans="1:8" s="14" customFormat="1" ht="15.95" customHeight="1" x14ac:dyDescent="0.2">
      <c r="B88" s="1" t="s">
        <v>82</v>
      </c>
      <c r="C88" s="28">
        <v>0</v>
      </c>
      <c r="D88" s="29">
        <f t="shared" si="12"/>
        <v>1</v>
      </c>
      <c r="E88" s="48" t="s">
        <v>23</v>
      </c>
      <c r="F88" s="28">
        <v>1</v>
      </c>
      <c r="G88" s="35">
        <v>0</v>
      </c>
    </row>
    <row r="89" spans="1:8" s="14" customFormat="1" ht="15.95" customHeight="1" x14ac:dyDescent="0.2">
      <c r="B89" s="1" t="s">
        <v>88</v>
      </c>
      <c r="C89" s="28">
        <v>0</v>
      </c>
      <c r="D89" s="29">
        <f>SUM(F89:G89)</f>
        <v>1</v>
      </c>
      <c r="E89" s="48" t="s">
        <v>23</v>
      </c>
      <c r="F89" s="28">
        <v>0</v>
      </c>
      <c r="G89" s="35">
        <v>1</v>
      </c>
      <c r="H89" s="1"/>
    </row>
    <row r="90" spans="1:8" s="14" customFormat="1" ht="15.95" customHeight="1" x14ac:dyDescent="0.2">
      <c r="B90" s="14" t="s">
        <v>63</v>
      </c>
      <c r="C90" s="28">
        <v>4</v>
      </c>
      <c r="D90" s="29">
        <f t="shared" ref="D90" si="16">SUM(F90:G90)</f>
        <v>1</v>
      </c>
      <c r="E90" s="48">
        <f>(((D90/C90-1)*100))</f>
        <v>-75</v>
      </c>
      <c r="F90" s="30">
        <v>0</v>
      </c>
      <c r="G90" s="36">
        <v>1</v>
      </c>
      <c r="H90" s="1"/>
    </row>
    <row r="91" spans="1:8" s="14" customFormat="1" ht="15.95" customHeight="1" x14ac:dyDescent="0.2">
      <c r="B91" s="14" t="s">
        <v>98</v>
      </c>
      <c r="C91" s="28">
        <v>1</v>
      </c>
      <c r="D91" s="29">
        <f t="shared" si="12"/>
        <v>0</v>
      </c>
      <c r="E91" s="48">
        <f t="shared" si="10"/>
        <v>-100</v>
      </c>
      <c r="F91" s="30">
        <v>0</v>
      </c>
      <c r="G91" s="36">
        <v>0</v>
      </c>
      <c r="H91" s="1"/>
    </row>
    <row r="92" spans="1:8" ht="23.1" customHeight="1" x14ac:dyDescent="0.2">
      <c r="A92" s="1" t="s">
        <v>64</v>
      </c>
      <c r="C92" s="25">
        <f>SUM(C93:C99)</f>
        <v>8</v>
      </c>
      <c r="D92" s="25">
        <f>SUM(D93:D99)</f>
        <v>12</v>
      </c>
      <c r="E92" s="48">
        <f t="shared" si="10"/>
        <v>50</v>
      </c>
      <c r="F92" s="25">
        <f>SUM(F93:F99)</f>
        <v>10</v>
      </c>
      <c r="G92" s="39">
        <f>SUM(G93:G99)</f>
        <v>2</v>
      </c>
      <c r="H92" s="9"/>
    </row>
    <row r="93" spans="1:8" ht="15.95" customHeight="1" x14ac:dyDescent="0.2">
      <c r="B93" s="14" t="s">
        <v>104</v>
      </c>
      <c r="C93" s="27">
        <v>0</v>
      </c>
      <c r="D93" s="25">
        <f t="shared" ref="D93" si="17">SUM(F93+G93)</f>
        <v>1</v>
      </c>
      <c r="E93" s="48" t="s">
        <v>23</v>
      </c>
      <c r="F93" s="28">
        <v>1</v>
      </c>
      <c r="G93" s="35">
        <v>0</v>
      </c>
    </row>
    <row r="94" spans="1:8" ht="15.95" customHeight="1" x14ac:dyDescent="0.2">
      <c r="B94" s="14" t="s">
        <v>99</v>
      </c>
      <c r="C94" s="27">
        <v>1</v>
      </c>
      <c r="D94" s="25">
        <f t="shared" ref="D94" si="18">SUM(F94+G94)</f>
        <v>0</v>
      </c>
      <c r="E94" s="48">
        <f t="shared" si="10"/>
        <v>-100</v>
      </c>
      <c r="F94" s="28">
        <v>0</v>
      </c>
      <c r="G94" s="35">
        <v>0</v>
      </c>
    </row>
    <row r="95" spans="1:8" ht="15.95" customHeight="1" x14ac:dyDescent="0.2">
      <c r="B95" s="14" t="s">
        <v>100</v>
      </c>
      <c r="C95" s="27">
        <v>1</v>
      </c>
      <c r="D95" s="25">
        <f t="shared" ref="D95:D98" si="19">SUM(F95+G95)</f>
        <v>0</v>
      </c>
      <c r="E95" s="48">
        <f t="shared" ref="E95:E98" si="20">(((D95/C95-1)*100))</f>
        <v>-100</v>
      </c>
      <c r="F95" s="28">
        <v>0</v>
      </c>
      <c r="G95" s="35">
        <v>0</v>
      </c>
    </row>
    <row r="96" spans="1:8" ht="15.95" customHeight="1" x14ac:dyDescent="0.2">
      <c r="B96" s="14" t="s">
        <v>105</v>
      </c>
      <c r="C96" s="27">
        <v>0</v>
      </c>
      <c r="D96" s="25">
        <f t="shared" ref="D96:D97" si="21">SUM(F96+G96)</f>
        <v>1</v>
      </c>
      <c r="E96" s="48" t="s">
        <v>23</v>
      </c>
      <c r="F96" s="28">
        <v>1</v>
      </c>
      <c r="G96" s="35">
        <v>0</v>
      </c>
    </row>
    <row r="97" spans="1:7" ht="15.95" customHeight="1" x14ac:dyDescent="0.2">
      <c r="B97" s="14" t="s">
        <v>106</v>
      </c>
      <c r="C97" s="27">
        <v>0</v>
      </c>
      <c r="D97" s="25">
        <f t="shared" si="21"/>
        <v>1</v>
      </c>
      <c r="E97" s="48" t="s">
        <v>23</v>
      </c>
      <c r="F97" s="28">
        <v>0</v>
      </c>
      <c r="G97" s="35">
        <v>1</v>
      </c>
    </row>
    <row r="98" spans="1:7" ht="15.95" customHeight="1" x14ac:dyDescent="0.2">
      <c r="B98" s="14" t="s">
        <v>101</v>
      </c>
      <c r="C98" s="27">
        <v>1</v>
      </c>
      <c r="D98" s="25">
        <f t="shared" si="19"/>
        <v>0</v>
      </c>
      <c r="E98" s="48">
        <f t="shared" si="20"/>
        <v>-100</v>
      </c>
      <c r="F98" s="28">
        <v>0</v>
      </c>
      <c r="G98" s="35">
        <v>0</v>
      </c>
    </row>
    <row r="99" spans="1:7" ht="15.95" customHeight="1" x14ac:dyDescent="0.2">
      <c r="B99" s="1" t="s">
        <v>65</v>
      </c>
      <c r="C99" s="27">
        <v>5</v>
      </c>
      <c r="D99" s="25">
        <f>SUM(F99+G99)</f>
        <v>9</v>
      </c>
      <c r="E99" s="48">
        <f t="shared" si="10"/>
        <v>80</v>
      </c>
      <c r="F99" s="28">
        <v>8</v>
      </c>
      <c r="G99" s="35">
        <v>1</v>
      </c>
    </row>
    <row r="100" spans="1:7" ht="23.1" customHeight="1" x14ac:dyDescent="0.2">
      <c r="A100" s="1" t="s">
        <v>66</v>
      </c>
      <c r="C100" s="25">
        <f>SUM(C101:C102)</f>
        <v>21</v>
      </c>
      <c r="D100" s="25">
        <f>SUM(D101:D102)</f>
        <v>30</v>
      </c>
      <c r="E100" s="48">
        <f t="shared" si="10"/>
        <v>42.857142857142861</v>
      </c>
      <c r="F100" s="29">
        <f>SUM(F101:F102)</f>
        <v>15</v>
      </c>
      <c r="G100" s="38">
        <f>SUM(G101:G102)</f>
        <v>15</v>
      </c>
    </row>
    <row r="101" spans="1:7" ht="15.95" customHeight="1" x14ac:dyDescent="0.2">
      <c r="B101" s="1" t="s">
        <v>67</v>
      </c>
      <c r="C101" s="27">
        <v>16</v>
      </c>
      <c r="D101" s="25">
        <f>SUM(F101:G101)</f>
        <v>27</v>
      </c>
      <c r="E101" s="48">
        <f t="shared" si="10"/>
        <v>68.75</v>
      </c>
      <c r="F101" s="27">
        <v>13</v>
      </c>
      <c r="G101" s="33">
        <v>14</v>
      </c>
    </row>
    <row r="102" spans="1:7" ht="15.95" customHeight="1" x14ac:dyDescent="0.2">
      <c r="B102" s="1" t="s">
        <v>68</v>
      </c>
      <c r="C102" s="27">
        <v>5</v>
      </c>
      <c r="D102" s="25">
        <f>SUM(F102:G102)</f>
        <v>3</v>
      </c>
      <c r="E102" s="48">
        <f t="shared" si="10"/>
        <v>-40</v>
      </c>
      <c r="F102" s="27">
        <v>2</v>
      </c>
      <c r="G102" s="33">
        <v>1</v>
      </c>
    </row>
    <row r="103" spans="1:7" ht="9.9499999999999993" customHeight="1" x14ac:dyDescent="0.2">
      <c r="A103" s="15"/>
      <c r="B103" s="15"/>
      <c r="C103" s="16"/>
      <c r="D103" s="22"/>
      <c r="E103" s="52"/>
      <c r="F103" s="16"/>
      <c r="G103" s="17"/>
    </row>
    <row r="104" spans="1:7" ht="9.9499999999999993" customHeight="1" x14ac:dyDescent="0.2"/>
    <row r="105" spans="1:7" ht="12.95" customHeight="1" x14ac:dyDescent="0.2">
      <c r="A105" s="18" t="s">
        <v>69</v>
      </c>
      <c r="B105" s="19"/>
      <c r="C105" s="19"/>
      <c r="D105" s="20"/>
      <c r="E105" s="54"/>
      <c r="F105" s="20"/>
      <c r="G105" s="20"/>
    </row>
    <row r="106" spans="1:7" ht="12.95" customHeight="1" x14ac:dyDescent="0.2">
      <c r="A106" s="18" t="s">
        <v>70</v>
      </c>
      <c r="B106" s="19"/>
      <c r="C106" s="19"/>
      <c r="D106" s="20"/>
      <c r="E106" s="54"/>
      <c r="F106" s="20"/>
      <c r="G106" s="20"/>
    </row>
    <row r="107" spans="1:7" ht="12.95" customHeight="1" x14ac:dyDescent="0.2">
      <c r="A107" s="18" t="s">
        <v>71</v>
      </c>
      <c r="B107" s="19"/>
      <c r="C107" s="19"/>
      <c r="D107" s="20"/>
      <c r="E107" s="54"/>
      <c r="F107" s="20"/>
      <c r="G107" s="20"/>
    </row>
    <row r="108" spans="1:7" ht="12.95" customHeight="1" x14ac:dyDescent="0.2">
      <c r="A108" s="18" t="s">
        <v>72</v>
      </c>
      <c r="B108" s="19"/>
      <c r="C108" s="19"/>
      <c r="D108" s="20"/>
      <c r="E108" s="55"/>
    </row>
  </sheetData>
  <mergeCells count="11">
    <mergeCell ref="A12:B12"/>
    <mergeCell ref="A1:G1"/>
    <mergeCell ref="A2:G2"/>
    <mergeCell ref="A3:G3"/>
    <mergeCell ref="A5:G5"/>
    <mergeCell ref="A6:G6"/>
    <mergeCell ref="A8:B10"/>
    <mergeCell ref="C8:G8"/>
    <mergeCell ref="C9:D9"/>
    <mergeCell ref="E9:E10"/>
    <mergeCell ref="F9:G9"/>
  </mergeCells>
  <printOptions horizontalCentered="1"/>
  <pageMargins left="0.74803149606299213" right="0.74803149606299213" top="0.98425196850393704" bottom="0.98425196850393704" header="0" footer="0"/>
  <pageSetup scale="94" orientation="portrait" r:id="rId1"/>
  <ignoredErrors>
    <ignoredError sqref="E11:E13 E25 D17:E17 D33:E33 D45 D75:E75 E92 E100 D98 D8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NACIONALIDAD</vt:lpstr>
      <vt:lpstr>NACIONALIDAD!Títulos_a_imprimir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SANTIMATEO</dc:creator>
  <cp:lastModifiedBy>DANIEL PREUDHOMME</cp:lastModifiedBy>
  <cp:lastPrinted>2026-07-06T15:41:05Z</cp:lastPrinted>
  <dcterms:created xsi:type="dcterms:W3CDTF">2025-08-07T20:07:57Z</dcterms:created>
  <dcterms:modified xsi:type="dcterms:W3CDTF">2026-07-17T12:01:12Z</dcterms:modified>
</cp:coreProperties>
</file>